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2018 ATEIR\"/>
    </mc:Choice>
  </mc:AlternateContent>
  <xr:revisionPtr revIDLastSave="0" documentId="8_{0E979769-EDF5-4D5B-B704-29D44BC8558E}" xr6:coauthVersionLast="45" xr6:coauthVersionMax="45" xr10:uidLastSave="{00000000-0000-0000-0000-000000000000}"/>
  <bookViews>
    <workbookView xWindow="28680" yWindow="1650" windowWidth="29040" windowHeight="15840" xr2:uid="{00000000-000D-0000-FFFF-FFFF00000000}"/>
  </bookViews>
  <sheets>
    <sheet name="Annual" sheetId="1" r:id="rId1"/>
    <sheet name="Hourl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2" l="1"/>
  <c r="E8" i="2"/>
  <c r="F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E7" i="2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E7" i="1"/>
</calcChain>
</file>

<file path=xl/sharedStrings.xml><?xml version="1.0" encoding="utf-8"?>
<sst xmlns="http://schemas.openxmlformats.org/spreadsheetml/2006/main" count="74" uniqueCount="38">
  <si>
    <t>1,2,4-Trimethylbenzene</t>
  </si>
  <si>
    <t>1,3-Butadiene</t>
  </si>
  <si>
    <t>Acetaldehyde</t>
  </si>
  <si>
    <t>Acrolein</t>
  </si>
  <si>
    <t>Benzene</t>
  </si>
  <si>
    <t>Formaldehyde</t>
  </si>
  <si>
    <t>Methanol</t>
  </si>
  <si>
    <t>Naphthalene</t>
  </si>
  <si>
    <t>n-Hexane</t>
  </si>
  <si>
    <t>Styrene</t>
  </si>
  <si>
    <t>Toluene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</si>
  <si>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= Emission Factor for pollutant p (lbs /1000 gal)</t>
    </r>
  </si>
  <si>
    <t>BQ = Activity Rate or Base Quantity (hrs/year)</t>
  </si>
  <si>
    <t>BHP = Horse Power (bhp)</t>
  </si>
  <si>
    <t>AB2588 Device ID</t>
  </si>
  <si>
    <t xml:space="preserve">Calculation ID </t>
  </si>
  <si>
    <t>Source Type</t>
  </si>
  <si>
    <t>Internal Combustion Engine</t>
  </si>
  <si>
    <t>Sub Type</t>
  </si>
  <si>
    <t>Emissions</t>
  </si>
  <si>
    <t>lb/yr</t>
  </si>
  <si>
    <t>Building</t>
  </si>
  <si>
    <t>Ethyl Benzene</t>
  </si>
  <si>
    <t>lb/hr</t>
  </si>
  <si>
    <t>7c</t>
  </si>
  <si>
    <t>Gasoline</t>
  </si>
  <si>
    <t>1620C</t>
  </si>
  <si>
    <t>9320</t>
  </si>
  <si>
    <t>AB3316</t>
  </si>
  <si>
    <t>AB695013</t>
  </si>
  <si>
    <t xml:space="preserve">Copper </t>
  </si>
  <si>
    <t xml:space="preserve">Manganese </t>
  </si>
  <si>
    <t xml:space="preserve">Nickel </t>
  </si>
  <si>
    <t>Chlorine</t>
  </si>
  <si>
    <t>Methyl Ethyl Ketone</t>
  </si>
  <si>
    <t>Methyl tert-Butyl Ether</t>
  </si>
  <si>
    <t>m-Xylene</t>
  </si>
  <si>
    <t>o-Xylene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</si>
</sst>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rgb="FF33333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1" fillId="2" borderId="3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0" fillId="0" borderId="0" xfId="0" applyAlignment="1">
      <alignment textRotation="90"/>
    </xf>
    <xf numFmtId="0" fontId="4" fillId="5" borderId="6" xfId="0" applyFont="1" applyFill="1" applyBorder="1" applyAlignment="1">
      <alignment horizontal="center" textRotation="90"/>
    </xf>
    <xf numFmtId="0" fontId="4" fillId="4" borderId="6" xfId="0" applyFont="1" applyFill="1" applyBorder="1" applyAlignment="1">
      <alignment horizontal="center" textRotation="90"/>
    </xf>
    <xf numFmtId="0" fontId="0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/>
    </xf>
    <xf numFmtId="0" fontId="0" fillId="4" borderId="0" xfId="0" quotePrefix="1" applyFill="1" applyAlignment="1">
      <alignment horizontal="center"/>
    </xf>
    <xf numFmtId="0" fontId="0" fillId="5" borderId="0" xfId="0" quotePrefix="1" applyFill="1" applyAlignment="1">
      <alignment horizontal="center"/>
    </xf>
    <xf numFmtId="164" fontId="0" fillId="4" borderId="0" xfId="0" quotePrefix="1" applyNumberFormat="1" applyFill="1" applyAlignment="1">
      <alignment horizontal="center"/>
    </xf>
    <xf numFmtId="0" fontId="0" fillId="4" borderId="10" xfId="0" quotePrefix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textRotation="90"/>
    </xf>
    <xf numFmtId="0" fontId="0" fillId="0" borderId="2" xfId="0" applyBorder="1" applyAlignment="1">
      <alignment textRotation="90"/>
    </xf>
    <xf numFmtId="0" fontId="4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8"/>
  <sheetViews>
    <sheetView tabSelected="1" zoomScale="75" zoomScaleNormal="75" workbookViewId="0">
      <selection activeCell="A2" sqref="A2"/>
    </sheetView>
  </sheetViews>
  <sheetFormatPr defaultRowHeight="15" x14ac:dyDescent="0.25"/>
  <cols>
    <col min="1" max="1" width="11.140625" bestFit="1" customWidth="1"/>
    <col min="2" max="3" width="12.42578125" customWidth="1"/>
    <col min="4" max="4" width="20.140625" bestFit="1" customWidth="1"/>
    <col min="5" max="5" width="12.42578125" bestFit="1" customWidth="1"/>
    <col min="6" max="17" width="9.5703125" bestFit="1" customWidth="1"/>
    <col min="18" max="18" width="14" bestFit="1" customWidth="1"/>
    <col min="19" max="19" width="9.42578125" bestFit="1" customWidth="1"/>
    <col min="20" max="25" width="14" bestFit="1" customWidth="1"/>
    <col min="26" max="27" width="9.42578125" bestFit="1" customWidth="1"/>
    <col min="28" max="28" width="14" bestFit="1" customWidth="1"/>
    <col min="29" max="30" width="9.42578125" bestFit="1" customWidth="1"/>
    <col min="31" max="31" width="14" bestFit="1" customWidth="1"/>
    <col min="32" max="32" width="9.85546875" bestFit="1" customWidth="1"/>
    <col min="33" max="33" width="9.28515625" bestFit="1" customWidth="1"/>
    <col min="34" max="34" width="13.85546875" bestFit="1" customWidth="1"/>
    <col min="35" max="38" width="9.28515625" bestFit="1" customWidth="1"/>
    <col min="39" max="39" width="13.85546875" bestFit="1" customWidth="1"/>
    <col min="40" max="41" width="9.5703125" bestFit="1" customWidth="1"/>
    <col min="42" max="44" width="9.28515625" bestFit="1" customWidth="1"/>
    <col min="45" max="45" width="10.28515625" customWidth="1"/>
  </cols>
  <sheetData>
    <row r="1" spans="1:45" ht="30.75" thickBot="1" x14ac:dyDescent="0.3">
      <c r="A1" s="4" t="s">
        <v>15</v>
      </c>
      <c r="B1" s="5" t="s">
        <v>24</v>
      </c>
      <c r="C1" s="6" t="s">
        <v>16</v>
      </c>
      <c r="D1" s="7" t="s">
        <v>17</v>
      </c>
      <c r="E1" s="6" t="s">
        <v>18</v>
      </c>
      <c r="F1" s="7" t="s">
        <v>25</v>
      </c>
      <c r="G1" s="6" t="s">
        <v>19</v>
      </c>
      <c r="H1" s="8" t="s">
        <v>20</v>
      </c>
    </row>
    <row r="3" spans="1:45" ht="18.75" thickBot="1" x14ac:dyDescent="0.4">
      <c r="A3" s="2"/>
      <c r="B3" s="2"/>
      <c r="C3" s="2"/>
      <c r="D3" s="3"/>
      <c r="E3" s="24" t="s">
        <v>11</v>
      </c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</row>
    <row r="4" spans="1:45" s="11" customFormat="1" ht="129" x14ac:dyDescent="0.25">
      <c r="A4" s="27"/>
      <c r="B4" s="27"/>
      <c r="C4" s="27"/>
      <c r="D4" s="28"/>
      <c r="E4" s="13" t="s">
        <v>30</v>
      </c>
      <c r="F4" s="13" t="s">
        <v>31</v>
      </c>
      <c r="G4" s="13" t="s">
        <v>32</v>
      </c>
      <c r="H4" s="13" t="s">
        <v>2</v>
      </c>
      <c r="I4" s="13" t="s">
        <v>3</v>
      </c>
      <c r="J4" s="13" t="s">
        <v>4</v>
      </c>
      <c r="K4" s="13" t="s">
        <v>1</v>
      </c>
      <c r="L4" s="13" t="s">
        <v>33</v>
      </c>
      <c r="M4" s="13" t="s">
        <v>22</v>
      </c>
      <c r="N4" s="13" t="s">
        <v>5</v>
      </c>
      <c r="O4" s="13" t="s">
        <v>8</v>
      </c>
      <c r="P4" s="13" t="s">
        <v>6</v>
      </c>
      <c r="Q4" s="13" t="s">
        <v>34</v>
      </c>
      <c r="R4" s="13" t="s">
        <v>35</v>
      </c>
      <c r="S4" s="13" t="s">
        <v>7</v>
      </c>
      <c r="T4" s="13" t="s">
        <v>9</v>
      </c>
      <c r="U4" s="13" t="s">
        <v>10</v>
      </c>
      <c r="V4" s="12" t="s">
        <v>0</v>
      </c>
      <c r="W4" s="13" t="s">
        <v>36</v>
      </c>
      <c r="X4" s="29" t="s">
        <v>37</v>
      </c>
    </row>
    <row r="5" spans="1:45" ht="15.75" thickBot="1" x14ac:dyDescent="0.3">
      <c r="A5" s="2"/>
      <c r="B5" s="2"/>
      <c r="C5" s="2"/>
      <c r="D5" s="3"/>
      <c r="E5" s="9">
        <v>7440508</v>
      </c>
      <c r="F5" s="9">
        <v>7439965</v>
      </c>
      <c r="G5" s="9">
        <v>7440020</v>
      </c>
      <c r="H5" s="9">
        <v>75070</v>
      </c>
      <c r="I5" s="9">
        <v>107028</v>
      </c>
      <c r="J5" s="9">
        <v>71432</v>
      </c>
      <c r="K5" s="9">
        <v>106990</v>
      </c>
      <c r="L5" s="9">
        <v>7782505</v>
      </c>
      <c r="M5" s="9">
        <v>100414</v>
      </c>
      <c r="N5" s="9">
        <v>50000</v>
      </c>
      <c r="O5" s="9">
        <v>110543</v>
      </c>
      <c r="P5" s="9">
        <v>67561</v>
      </c>
      <c r="Q5" s="9">
        <v>78933</v>
      </c>
      <c r="R5" s="9">
        <v>1634044</v>
      </c>
      <c r="S5" s="9">
        <v>91203</v>
      </c>
      <c r="T5" s="9">
        <v>100425</v>
      </c>
      <c r="U5" s="9">
        <v>108883</v>
      </c>
      <c r="V5" s="10">
        <v>95636</v>
      </c>
      <c r="W5" s="9">
        <v>108383</v>
      </c>
      <c r="X5" s="19">
        <v>95476</v>
      </c>
    </row>
    <row r="6" spans="1:45" ht="45" x14ac:dyDescent="0.25">
      <c r="A6" s="14" t="s">
        <v>21</v>
      </c>
      <c r="B6" s="15" t="s">
        <v>14</v>
      </c>
      <c r="C6" s="15" t="s">
        <v>13</v>
      </c>
      <c r="D6" s="15" t="s">
        <v>12</v>
      </c>
      <c r="E6" s="20">
        <v>3.3E-3</v>
      </c>
      <c r="F6" s="20">
        <v>3.3E-3</v>
      </c>
      <c r="G6" s="20">
        <v>3.3E-3</v>
      </c>
      <c r="H6" s="20">
        <v>0.82979999999999998</v>
      </c>
      <c r="I6" s="20">
        <v>0.19919999999999999</v>
      </c>
      <c r="J6" s="20">
        <v>3.8060999999999998</v>
      </c>
      <c r="K6" s="22">
        <v>0.91830000000000001</v>
      </c>
      <c r="L6" s="22">
        <v>0.45500000000000002</v>
      </c>
      <c r="M6" s="20">
        <v>1.6596</v>
      </c>
      <c r="N6" s="22">
        <v>3.452</v>
      </c>
      <c r="O6" s="20">
        <v>1.4494</v>
      </c>
      <c r="P6" s="20">
        <v>0.77449999999999997</v>
      </c>
      <c r="Q6" s="20">
        <v>6.6400000000000001E-2</v>
      </c>
      <c r="R6" s="20">
        <v>2.0579000000000001</v>
      </c>
      <c r="S6" s="20">
        <v>0.14380000000000001</v>
      </c>
      <c r="T6" s="20">
        <v>0.14380000000000001</v>
      </c>
      <c r="U6" s="20">
        <v>7.5125000000000002</v>
      </c>
      <c r="V6" s="21">
        <v>1.3940999999999999</v>
      </c>
      <c r="W6" s="20">
        <v>4.9234999999999998</v>
      </c>
      <c r="X6" s="23">
        <v>1.7149000000000001</v>
      </c>
    </row>
    <row r="7" spans="1:45" x14ac:dyDescent="0.25">
      <c r="A7" s="17" t="s">
        <v>26</v>
      </c>
      <c r="B7" s="18" t="s">
        <v>28</v>
      </c>
      <c r="C7" s="16">
        <v>38</v>
      </c>
      <c r="D7" s="16">
        <v>10.3</v>
      </c>
      <c r="E7" s="1">
        <f>0.0808*$C7*$D7*E$6/1000</f>
        <v>1.04362896E-4</v>
      </c>
      <c r="F7" s="1">
        <f t="shared" ref="F7:X8" si="0">0.0808*$C7*$D7*F$6/1000</f>
        <v>1.04362896E-4</v>
      </c>
      <c r="G7" s="1">
        <f t="shared" si="0"/>
        <v>1.04362896E-4</v>
      </c>
      <c r="H7" s="1">
        <f t="shared" si="0"/>
        <v>2.6242524575999997E-2</v>
      </c>
      <c r="I7" s="1">
        <f t="shared" si="0"/>
        <v>6.2997239039999991E-3</v>
      </c>
      <c r="J7" s="1">
        <f t="shared" si="0"/>
        <v>0.12036836923199999</v>
      </c>
      <c r="K7" s="1">
        <f t="shared" si="0"/>
        <v>2.9041347695999999E-2</v>
      </c>
      <c r="L7" s="1">
        <f t="shared" si="0"/>
        <v>1.43894296E-2</v>
      </c>
      <c r="M7" s="1">
        <f t="shared" si="0"/>
        <v>5.2485049151999995E-2</v>
      </c>
      <c r="N7" s="1">
        <f t="shared" si="0"/>
        <v>0.10916991424</v>
      </c>
      <c r="O7" s="1">
        <f t="shared" si="0"/>
        <v>4.5837448927999999E-2</v>
      </c>
      <c r="P7" s="1">
        <f t="shared" si="0"/>
        <v>2.4493655439999998E-2</v>
      </c>
      <c r="Q7" s="1">
        <f t="shared" si="0"/>
        <v>2.0999079680000003E-3</v>
      </c>
      <c r="R7" s="1">
        <f t="shared" si="0"/>
        <v>6.5081334448000003E-2</v>
      </c>
      <c r="S7" s="1">
        <f t="shared" si="0"/>
        <v>4.5476922560000006E-3</v>
      </c>
      <c r="T7" s="1">
        <f t="shared" si="0"/>
        <v>4.5476922560000006E-3</v>
      </c>
      <c r="U7" s="1">
        <f t="shared" si="0"/>
        <v>0.23758371399999997</v>
      </c>
      <c r="V7" s="1">
        <f t="shared" si="0"/>
        <v>4.4088579791999996E-2</v>
      </c>
      <c r="W7" s="1">
        <f t="shared" si="0"/>
        <v>0.15570627832</v>
      </c>
      <c r="X7" s="1">
        <f t="shared" si="0"/>
        <v>5.4233918287999998E-2</v>
      </c>
    </row>
    <row r="8" spans="1:45" x14ac:dyDescent="0.25">
      <c r="A8" s="17" t="s">
        <v>27</v>
      </c>
      <c r="B8" s="18" t="s">
        <v>29</v>
      </c>
      <c r="C8" s="16">
        <v>20</v>
      </c>
      <c r="D8" s="16">
        <v>71.7</v>
      </c>
      <c r="E8" s="1">
        <f>0.0808*$C8*$D8*E$6/1000</f>
        <v>3.8236176000000001E-4</v>
      </c>
      <c r="F8" s="1">
        <f t="shared" si="0"/>
        <v>3.8236176000000001E-4</v>
      </c>
      <c r="G8" s="1">
        <f t="shared" si="0"/>
        <v>3.8236176000000001E-4</v>
      </c>
      <c r="H8" s="1">
        <f t="shared" si="0"/>
        <v>9.6146602559999989E-2</v>
      </c>
      <c r="I8" s="1">
        <f t="shared" si="0"/>
        <v>2.3080746239999995E-2</v>
      </c>
      <c r="J8" s="1">
        <f t="shared" si="0"/>
        <v>0.44100214991999998</v>
      </c>
      <c r="K8" s="1">
        <f t="shared" si="0"/>
        <v>0.10640084976</v>
      </c>
      <c r="L8" s="1">
        <f t="shared" si="0"/>
        <v>5.2719576000000004E-2</v>
      </c>
      <c r="M8" s="1">
        <f t="shared" si="0"/>
        <v>0.19229320511999998</v>
      </c>
      <c r="N8" s="1">
        <f t="shared" si="0"/>
        <v>0.39997357439999998</v>
      </c>
      <c r="O8" s="1">
        <f t="shared" si="0"/>
        <v>0.16793791967999999</v>
      </c>
      <c r="P8" s="1">
        <f t="shared" si="0"/>
        <v>8.9739146399999997E-2</v>
      </c>
      <c r="Q8" s="1">
        <f t="shared" si="0"/>
        <v>7.6935820799999997E-3</v>
      </c>
      <c r="R8" s="1">
        <f t="shared" si="0"/>
        <v>0.23844311088</v>
      </c>
      <c r="S8" s="1">
        <f t="shared" si="0"/>
        <v>1.6661703360000002E-2</v>
      </c>
      <c r="T8" s="1">
        <f t="shared" si="0"/>
        <v>1.6661703360000002E-2</v>
      </c>
      <c r="U8" s="1">
        <f t="shared" si="0"/>
        <v>0.87045234000000005</v>
      </c>
      <c r="V8" s="1">
        <f t="shared" si="0"/>
        <v>0.16153046351999997</v>
      </c>
      <c r="W8" s="1">
        <f t="shared" si="0"/>
        <v>0.57047215919999994</v>
      </c>
      <c r="X8" s="1">
        <f t="shared" si="0"/>
        <v>0.19870066128</v>
      </c>
    </row>
  </sheetData>
  <mergeCells count="1">
    <mergeCell ref="E3:X3"/>
  </mergeCells>
  <pageMargins left="0.7" right="0.7" top="0.75" bottom="0.75" header="0.3" footer="0.3"/>
  <pageSetup scale="24" orientation="landscape" verticalDpi="0" r:id="rId1"/>
  <ignoredErrors>
    <ignoredError sqref="A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8"/>
  <sheetViews>
    <sheetView zoomScale="75" zoomScaleNormal="75" workbookViewId="0">
      <selection activeCell="B4" sqref="B4"/>
    </sheetView>
  </sheetViews>
  <sheetFormatPr defaultRowHeight="15" x14ac:dyDescent="0.25"/>
  <cols>
    <col min="1" max="1" width="11.140625" bestFit="1" customWidth="1"/>
    <col min="2" max="3" width="12.42578125" customWidth="1"/>
    <col min="4" max="4" width="20.140625" bestFit="1" customWidth="1"/>
    <col min="5" max="5" width="12.42578125" bestFit="1" customWidth="1"/>
    <col min="6" max="17" width="9.5703125" bestFit="1" customWidth="1"/>
    <col min="18" max="18" width="14" bestFit="1" customWidth="1"/>
    <col min="19" max="19" width="9.42578125" bestFit="1" customWidth="1"/>
    <col min="20" max="25" width="14" bestFit="1" customWidth="1"/>
    <col min="26" max="27" width="9.42578125" bestFit="1" customWidth="1"/>
    <col min="28" max="28" width="14" bestFit="1" customWidth="1"/>
    <col min="29" max="30" width="9.42578125" bestFit="1" customWidth="1"/>
    <col min="31" max="31" width="14" bestFit="1" customWidth="1"/>
    <col min="32" max="32" width="9.85546875" bestFit="1" customWidth="1"/>
    <col min="33" max="33" width="9.28515625" bestFit="1" customWidth="1"/>
    <col min="34" max="34" width="13.85546875" bestFit="1" customWidth="1"/>
    <col min="35" max="38" width="9.28515625" bestFit="1" customWidth="1"/>
    <col min="39" max="39" width="13.85546875" bestFit="1" customWidth="1"/>
    <col min="40" max="41" width="9.5703125" bestFit="1" customWidth="1"/>
    <col min="42" max="44" width="9.28515625" bestFit="1" customWidth="1"/>
    <col min="45" max="45" width="10.28515625" customWidth="1"/>
  </cols>
  <sheetData>
    <row r="1" spans="1:45" ht="30.75" thickBot="1" x14ac:dyDescent="0.3">
      <c r="A1" s="4" t="s">
        <v>15</v>
      </c>
      <c r="B1" s="5" t="s">
        <v>24</v>
      </c>
      <c r="C1" s="6" t="s">
        <v>16</v>
      </c>
      <c r="D1" s="7" t="s">
        <v>17</v>
      </c>
      <c r="E1" s="6" t="s">
        <v>18</v>
      </c>
      <c r="F1" s="7" t="s">
        <v>25</v>
      </c>
      <c r="G1" s="6" t="s">
        <v>19</v>
      </c>
      <c r="H1" s="8" t="s">
        <v>23</v>
      </c>
    </row>
    <row r="3" spans="1:45" ht="18.75" thickBot="1" x14ac:dyDescent="0.4">
      <c r="A3" s="2"/>
      <c r="B3" s="2"/>
      <c r="C3" s="2"/>
      <c r="D3" s="3"/>
      <c r="E3" s="24" t="s">
        <v>11</v>
      </c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</row>
    <row r="4" spans="1:45" s="11" customFormat="1" ht="129" x14ac:dyDescent="0.25">
      <c r="A4" s="27"/>
      <c r="B4" s="27"/>
      <c r="C4" s="27"/>
      <c r="D4" s="28"/>
      <c r="E4" s="13" t="s">
        <v>30</v>
      </c>
      <c r="F4" s="13" t="s">
        <v>31</v>
      </c>
      <c r="G4" s="13" t="s">
        <v>32</v>
      </c>
      <c r="H4" s="13" t="s">
        <v>2</v>
      </c>
      <c r="I4" s="13" t="s">
        <v>3</v>
      </c>
      <c r="J4" s="13" t="s">
        <v>4</v>
      </c>
      <c r="K4" s="13" t="s">
        <v>1</v>
      </c>
      <c r="L4" s="13" t="s">
        <v>33</v>
      </c>
      <c r="M4" s="13" t="s">
        <v>22</v>
      </c>
      <c r="N4" s="13" t="s">
        <v>5</v>
      </c>
      <c r="O4" s="13" t="s">
        <v>8</v>
      </c>
      <c r="P4" s="13" t="s">
        <v>6</v>
      </c>
      <c r="Q4" s="13" t="s">
        <v>34</v>
      </c>
      <c r="R4" s="13" t="s">
        <v>35</v>
      </c>
      <c r="S4" s="13" t="s">
        <v>7</v>
      </c>
      <c r="T4" s="13" t="s">
        <v>9</v>
      </c>
      <c r="U4" s="13" t="s">
        <v>10</v>
      </c>
      <c r="V4" s="12" t="s">
        <v>0</v>
      </c>
      <c r="W4" s="13" t="s">
        <v>36</v>
      </c>
      <c r="X4" s="29" t="s">
        <v>37</v>
      </c>
    </row>
    <row r="5" spans="1:45" ht="15.75" thickBot="1" x14ac:dyDescent="0.3">
      <c r="A5" s="2"/>
      <c r="B5" s="2"/>
      <c r="C5" s="2"/>
      <c r="D5" s="3"/>
      <c r="E5" s="9">
        <v>7440508</v>
      </c>
      <c r="F5" s="9">
        <v>7439965</v>
      </c>
      <c r="G5" s="9">
        <v>7440020</v>
      </c>
      <c r="H5" s="9">
        <v>75070</v>
      </c>
      <c r="I5" s="9">
        <v>107028</v>
      </c>
      <c r="J5" s="9">
        <v>71432</v>
      </c>
      <c r="K5" s="9">
        <v>106990</v>
      </c>
      <c r="L5" s="9">
        <v>7782505</v>
      </c>
      <c r="M5" s="9">
        <v>100414</v>
      </c>
      <c r="N5" s="9">
        <v>50000</v>
      </c>
      <c r="O5" s="9">
        <v>110543</v>
      </c>
      <c r="P5" s="9">
        <v>67561</v>
      </c>
      <c r="Q5" s="9">
        <v>78933</v>
      </c>
      <c r="R5" s="9">
        <v>1634044</v>
      </c>
      <c r="S5" s="9">
        <v>91203</v>
      </c>
      <c r="T5" s="9">
        <v>100425</v>
      </c>
      <c r="U5" s="9">
        <v>108883</v>
      </c>
      <c r="V5" s="10">
        <v>95636</v>
      </c>
      <c r="W5" s="9">
        <v>108383</v>
      </c>
      <c r="X5" s="19">
        <v>95476</v>
      </c>
    </row>
    <row r="6" spans="1:45" ht="45" x14ac:dyDescent="0.25">
      <c r="A6" s="14" t="s">
        <v>21</v>
      </c>
      <c r="B6" s="15" t="s">
        <v>14</v>
      </c>
      <c r="C6" s="15" t="s">
        <v>13</v>
      </c>
      <c r="D6" s="15" t="s">
        <v>12</v>
      </c>
      <c r="E6" s="20">
        <v>3.3E-3</v>
      </c>
      <c r="F6" s="20">
        <v>3.3E-3</v>
      </c>
      <c r="G6" s="20">
        <v>3.3E-3</v>
      </c>
      <c r="H6" s="20">
        <v>0.82979999999999998</v>
      </c>
      <c r="I6" s="20">
        <v>0.19919999999999999</v>
      </c>
      <c r="J6" s="20">
        <v>3.8060999999999998</v>
      </c>
      <c r="K6" s="22">
        <v>0.91830000000000001</v>
      </c>
      <c r="L6" s="22">
        <v>0.45500000000000002</v>
      </c>
      <c r="M6" s="20">
        <v>1.6596</v>
      </c>
      <c r="N6" s="22">
        <v>3.452</v>
      </c>
      <c r="O6" s="20">
        <v>1.4494</v>
      </c>
      <c r="P6" s="20">
        <v>0.77449999999999997</v>
      </c>
      <c r="Q6" s="20">
        <v>6.6400000000000001E-2</v>
      </c>
      <c r="R6" s="20">
        <v>2.0579000000000001</v>
      </c>
      <c r="S6" s="20">
        <v>0.14380000000000001</v>
      </c>
      <c r="T6" s="20">
        <v>0.14380000000000001</v>
      </c>
      <c r="U6" s="20">
        <v>7.5125000000000002</v>
      </c>
      <c r="V6" s="21">
        <v>1.3940999999999999</v>
      </c>
      <c r="W6" s="20">
        <v>4.9234999999999998</v>
      </c>
      <c r="X6" s="23">
        <v>1.7149000000000001</v>
      </c>
    </row>
    <row r="7" spans="1:45" x14ac:dyDescent="0.25">
      <c r="A7" s="17" t="s">
        <v>26</v>
      </c>
      <c r="B7" s="18" t="s">
        <v>28</v>
      </c>
      <c r="C7" s="16">
        <v>38</v>
      </c>
      <c r="D7" s="16">
        <v>10.3</v>
      </c>
      <c r="E7" s="1">
        <f>0.0808*$C7*E$6/1000</f>
        <v>1.0132319999999999E-5</v>
      </c>
      <c r="F7" s="1">
        <f t="shared" ref="F7:X8" si="0">0.0808*$C7*F$6/1000</f>
        <v>1.0132319999999999E-5</v>
      </c>
      <c r="G7" s="1">
        <f t="shared" si="0"/>
        <v>1.0132319999999999E-5</v>
      </c>
      <c r="H7" s="1">
        <f t="shared" si="0"/>
        <v>2.5478179199999998E-3</v>
      </c>
      <c r="I7" s="1">
        <f t="shared" si="0"/>
        <v>6.1162367999999993E-4</v>
      </c>
      <c r="J7" s="1">
        <f t="shared" si="0"/>
        <v>1.1686249439999999E-2</v>
      </c>
      <c r="K7" s="1">
        <f t="shared" si="0"/>
        <v>2.8195483199999999E-3</v>
      </c>
      <c r="L7" s="1">
        <f t="shared" si="0"/>
        <v>1.3970320000000001E-3</v>
      </c>
      <c r="M7" s="1">
        <f t="shared" si="0"/>
        <v>5.0956358399999995E-3</v>
      </c>
      <c r="N7" s="1">
        <f t="shared" si="0"/>
        <v>1.0599020799999999E-2</v>
      </c>
      <c r="O7" s="1">
        <f t="shared" si="0"/>
        <v>4.4502377599999997E-3</v>
      </c>
      <c r="P7" s="1">
        <f t="shared" si="0"/>
        <v>2.3780248000000001E-3</v>
      </c>
      <c r="Q7" s="1">
        <f t="shared" si="0"/>
        <v>2.0387455999999998E-4</v>
      </c>
      <c r="R7" s="1">
        <f t="shared" si="0"/>
        <v>6.3185761600000005E-3</v>
      </c>
      <c r="S7" s="1">
        <f t="shared" si="0"/>
        <v>4.4152352000000002E-4</v>
      </c>
      <c r="T7" s="1">
        <f t="shared" si="0"/>
        <v>4.4152352000000002E-4</v>
      </c>
      <c r="U7" s="1">
        <f t="shared" si="0"/>
        <v>2.3066379999999997E-2</v>
      </c>
      <c r="V7" s="1">
        <f t="shared" si="0"/>
        <v>4.2804446399999996E-3</v>
      </c>
      <c r="W7" s="1">
        <f t="shared" si="0"/>
        <v>1.5117114399999998E-2</v>
      </c>
      <c r="X7" s="1">
        <f t="shared" si="0"/>
        <v>5.2654289599999996E-3</v>
      </c>
    </row>
    <row r="8" spans="1:45" x14ac:dyDescent="0.25">
      <c r="A8" s="17" t="s">
        <v>27</v>
      </c>
      <c r="B8" s="18" t="s">
        <v>29</v>
      </c>
      <c r="C8" s="16">
        <v>20</v>
      </c>
      <c r="D8" s="16">
        <v>71.7</v>
      </c>
      <c r="E8" s="1">
        <f>0.0808*$C8*E$6/1000</f>
        <v>5.3327999999999992E-6</v>
      </c>
      <c r="F8" s="1">
        <f t="shared" si="0"/>
        <v>5.3327999999999992E-6</v>
      </c>
      <c r="G8" s="1">
        <f>0.0808*$C8*G$6/1000</f>
        <v>5.3327999999999992E-6</v>
      </c>
      <c r="H8" s="1">
        <f t="shared" si="0"/>
        <v>1.3409567999999998E-3</v>
      </c>
      <c r="I8" s="1">
        <f t="shared" si="0"/>
        <v>3.2190719999999993E-4</v>
      </c>
      <c r="J8" s="1">
        <f t="shared" si="0"/>
        <v>6.1506575999999988E-3</v>
      </c>
      <c r="K8" s="1">
        <f t="shared" si="0"/>
        <v>1.4839727999999999E-3</v>
      </c>
      <c r="L8" s="1">
        <f t="shared" si="0"/>
        <v>7.3527999999999994E-4</v>
      </c>
      <c r="M8" s="1">
        <f t="shared" si="0"/>
        <v>2.6819135999999995E-3</v>
      </c>
      <c r="N8" s="1">
        <f t="shared" si="0"/>
        <v>5.5784319999999995E-3</v>
      </c>
      <c r="O8" s="1">
        <f t="shared" si="0"/>
        <v>2.3422304E-3</v>
      </c>
      <c r="P8" s="1">
        <f t="shared" si="0"/>
        <v>1.2515919999999997E-3</v>
      </c>
      <c r="Q8" s="1">
        <f t="shared" si="0"/>
        <v>1.073024E-4</v>
      </c>
      <c r="R8" s="1">
        <f t="shared" si="0"/>
        <v>3.3255664E-3</v>
      </c>
      <c r="S8" s="1">
        <f t="shared" si="0"/>
        <v>2.323808E-4</v>
      </c>
      <c r="T8" s="1">
        <f t="shared" si="0"/>
        <v>2.323808E-4</v>
      </c>
      <c r="U8" s="1">
        <f t="shared" si="0"/>
        <v>1.21402E-2</v>
      </c>
      <c r="V8" s="1">
        <f t="shared" si="0"/>
        <v>2.2528655999999999E-3</v>
      </c>
      <c r="W8" s="1">
        <f t="shared" si="0"/>
        <v>7.9563759999999994E-3</v>
      </c>
      <c r="X8" s="1">
        <f t="shared" si="0"/>
        <v>2.7712784E-3</v>
      </c>
    </row>
  </sheetData>
  <mergeCells count="1">
    <mergeCell ref="E3:X3"/>
  </mergeCells>
  <pageMargins left="0.2" right="0.2" top="0.75" bottom="0.75" header="0.3" footer="0.3"/>
  <pageSetup scale="26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C000B1-2B3D-430A-8022-60C46FCC86B1}"/>
</file>

<file path=customXml/itemProps2.xml><?xml version="1.0" encoding="utf-8"?>
<ds:datastoreItem xmlns:ds="http://schemas.openxmlformats.org/officeDocument/2006/customXml" ds:itemID="{46F14EB0-6AD8-4CB5-B7C6-EEAB74502C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Hourly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2012-07-23T08:53:08Z</cp:lastPrinted>
  <dcterms:created xsi:type="dcterms:W3CDTF">2012-04-19T00:26:52Z</dcterms:created>
  <dcterms:modified xsi:type="dcterms:W3CDTF">2021-04-30T23:08:00Z</dcterms:modified>
</cp:coreProperties>
</file>