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2018 ATEIR Rev1\App C - Emissions\"/>
    </mc:Choice>
  </mc:AlternateContent>
  <xr:revisionPtr revIDLastSave="0" documentId="13_ncr:1_{FEB824D0-A447-4259-B893-505A57874A5A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Annual" sheetId="1" r:id="rId1"/>
    <sheet name="Hourly" sheetId="2" r:id="rId2"/>
    <sheet name="Annual Totals by Stack ID" sheetId="4" r:id="rId3"/>
    <sheet name="Hourly Totals by Stack ID" sheetId="5" r:id="rId4"/>
  </sheets>
  <definedNames>
    <definedName name="_xlnm._FilterDatabase" localSheetId="0" hidden="1">Annual!$A$6:$AH$59</definedName>
    <definedName name="_xlnm._FilterDatabase" localSheetId="2" hidden="1">'Annual Totals by Stack ID'!$A$6:$AH$82</definedName>
    <definedName name="_xlnm._FilterDatabase" localSheetId="1" hidden="1">Hourly!$A$6:$AB$78</definedName>
    <definedName name="_xlnm._FilterDatabase" localSheetId="3" hidden="1">'Hourly Totals by Stack ID'!$A$6:$AB$101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8" i="4" l="1"/>
  <c r="G77" i="4"/>
  <c r="F61" i="1"/>
  <c r="G43" i="1" s="1"/>
  <c r="G39" i="4" s="1"/>
  <c r="G8" i="1" l="1"/>
  <c r="G56" i="4" s="1"/>
  <c r="G12" i="1"/>
  <c r="G10" i="4" s="1"/>
  <c r="AF10" i="4" s="1"/>
  <c r="G50" i="1"/>
  <c r="G23" i="4" s="1"/>
  <c r="G24" i="1"/>
  <c r="G17" i="4" s="1"/>
  <c r="AG17" i="4" s="1"/>
  <c r="G28" i="1"/>
  <c r="G62" i="4" s="1"/>
  <c r="G7" i="1"/>
  <c r="G54" i="4" s="1"/>
  <c r="X54" i="4" s="1"/>
  <c r="X53" i="4" s="1"/>
  <c r="G31" i="1"/>
  <c r="G67" i="4" s="1"/>
  <c r="G32" i="1"/>
  <c r="G68" i="4" s="1"/>
  <c r="AB68" i="4" s="1"/>
  <c r="G15" i="1"/>
  <c r="G13" i="4" s="1"/>
  <c r="G36" i="1"/>
  <c r="G35" i="4" s="1"/>
  <c r="AC35" i="4" s="1"/>
  <c r="G57" i="1"/>
  <c r="G48" i="4" s="1"/>
  <c r="G16" i="1"/>
  <c r="G9" i="4" s="1"/>
  <c r="AB9" i="4" s="1"/>
  <c r="G39" i="1"/>
  <c r="G21" i="4" s="1"/>
  <c r="G54" i="1"/>
  <c r="G45" i="4" s="1"/>
  <c r="V45" i="4" s="1"/>
  <c r="G20" i="1"/>
  <c r="G31" i="4" s="1"/>
  <c r="G40" i="1"/>
  <c r="G74" i="4" s="1"/>
  <c r="AF74" i="4" s="1"/>
  <c r="G23" i="1"/>
  <c r="G60" i="4" s="1"/>
  <c r="AB60" i="4" s="1"/>
  <c r="AB59" i="4" s="1"/>
  <c r="G44" i="1"/>
  <c r="G37" i="4" s="1"/>
  <c r="G56" i="1"/>
  <c r="G47" i="4" s="1"/>
  <c r="AA47" i="4" s="1"/>
  <c r="G49" i="1"/>
  <c r="G82" i="4" s="1"/>
  <c r="G13" i="1"/>
  <c r="G11" i="4" s="1"/>
  <c r="AG11" i="4" s="1"/>
  <c r="G21" i="1"/>
  <c r="G32" i="4" s="1"/>
  <c r="AG32" i="4" s="1"/>
  <c r="G29" i="1"/>
  <c r="G65" i="4" s="1"/>
  <c r="AG65" i="4" s="1"/>
  <c r="G37" i="1"/>
  <c r="G72" i="4" s="1"/>
  <c r="AE72" i="4" s="1"/>
  <c r="AE71" i="4" s="1"/>
  <c r="G45" i="1"/>
  <c r="G40" i="4" s="1"/>
  <c r="AG40" i="4" s="1"/>
  <c r="G55" i="1"/>
  <c r="G46" i="4" s="1"/>
  <c r="AB46" i="4" s="1"/>
  <c r="G48" i="1"/>
  <c r="G80" i="4" s="1"/>
  <c r="AF80" i="4" s="1"/>
  <c r="AF79" i="4" s="1"/>
  <c r="G14" i="1"/>
  <c r="G12" i="4" s="1"/>
  <c r="G22" i="1"/>
  <c r="G15" i="4" s="1"/>
  <c r="AG15" i="4" s="1"/>
  <c r="AG14" i="4" s="1"/>
  <c r="G30" i="1"/>
  <c r="G66" i="4" s="1"/>
  <c r="AD66" i="4" s="1"/>
  <c r="G38" i="1"/>
  <c r="G20" i="4" s="1"/>
  <c r="AD20" i="4" s="1"/>
  <c r="G17" i="1"/>
  <c r="G50" i="4" s="1"/>
  <c r="AG50" i="4" s="1"/>
  <c r="G33" i="1"/>
  <c r="G69" i="4" s="1"/>
  <c r="AD69" i="4" s="1"/>
  <c r="G41" i="1"/>
  <c r="G75" i="4" s="1"/>
  <c r="AG75" i="4" s="1"/>
  <c r="G53" i="1"/>
  <c r="G26" i="4" s="1"/>
  <c r="AE26" i="4" s="1"/>
  <c r="G9" i="1"/>
  <c r="G58" i="4" s="1"/>
  <c r="G25" i="1"/>
  <c r="G18" i="4" s="1"/>
  <c r="Q18" i="4" s="1"/>
  <c r="G59" i="1"/>
  <c r="G43" i="4" s="1"/>
  <c r="AA43" i="4" s="1"/>
  <c r="G52" i="1"/>
  <c r="G25" i="4" s="1"/>
  <c r="G10" i="1"/>
  <c r="G28" i="4" s="1"/>
  <c r="AC28" i="4" s="1"/>
  <c r="G18" i="1"/>
  <c r="G51" i="4" s="1"/>
  <c r="AD51" i="4" s="1"/>
  <c r="G26" i="1"/>
  <c r="G63" i="4" s="1"/>
  <c r="AD63" i="4" s="1"/>
  <c r="G34" i="1"/>
  <c r="G70" i="4" s="1"/>
  <c r="AA70" i="4" s="1"/>
  <c r="G42" i="1"/>
  <c r="G38" i="4" s="1"/>
  <c r="G58" i="1"/>
  <c r="G42" i="4" s="1"/>
  <c r="K42" i="4" s="1"/>
  <c r="G51" i="1"/>
  <c r="G24" i="4" s="1"/>
  <c r="AD24" i="4" s="1"/>
  <c r="G11" i="1"/>
  <c r="G29" i="4" s="1"/>
  <c r="AE29" i="4" s="1"/>
  <c r="G19" i="1"/>
  <c r="G52" i="4" s="1"/>
  <c r="AG52" i="4" s="1"/>
  <c r="G27" i="1"/>
  <c r="G64" i="4" s="1"/>
  <c r="AF64" i="4" s="1"/>
  <c r="G35" i="1"/>
  <c r="G34" i="4" s="1"/>
  <c r="AA34" i="4" s="1"/>
  <c r="AH8" i="5"/>
  <c r="AH14" i="5"/>
  <c r="AH16" i="5"/>
  <c r="AH19" i="5"/>
  <c r="AH22" i="5"/>
  <c r="AH27" i="5"/>
  <c r="AH30" i="5"/>
  <c r="AH33" i="5"/>
  <c r="AH36" i="5"/>
  <c r="AH41" i="5"/>
  <c r="AD41" i="5"/>
  <c r="AH44" i="5"/>
  <c r="AH49" i="5"/>
  <c r="AH53" i="5"/>
  <c r="AH55" i="5"/>
  <c r="AH57" i="5"/>
  <c r="AH59" i="5"/>
  <c r="AH61" i="5"/>
  <c r="AH71" i="5"/>
  <c r="AH73" i="5"/>
  <c r="AH76" i="5"/>
  <c r="AH79" i="5"/>
  <c r="AH81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AG42" i="5"/>
  <c r="AG41" i="5" s="1"/>
  <c r="AF42" i="5"/>
  <c r="AF41" i="5" s="1"/>
  <c r="AE42" i="5"/>
  <c r="AE41" i="5" s="1"/>
  <c r="AD42" i="5"/>
  <c r="AC42" i="5"/>
  <c r="AC41" i="5" s="1"/>
  <c r="AB42" i="5"/>
  <c r="AA42" i="5"/>
  <c r="AA41" i="5" s="1"/>
  <c r="Z42" i="5"/>
  <c r="Y42" i="5"/>
  <c r="Y41" i="5" s="1"/>
  <c r="X42" i="5"/>
  <c r="X41" i="5" s="1"/>
  <c r="W42" i="5"/>
  <c r="W41" i="5" s="1"/>
  <c r="V42" i="5"/>
  <c r="V41" i="5" s="1"/>
  <c r="U42" i="5"/>
  <c r="U41" i="5" s="1"/>
  <c r="T42" i="5"/>
  <c r="S42" i="5"/>
  <c r="S41" i="5" s="1"/>
  <c r="R42" i="5"/>
  <c r="Q42" i="5"/>
  <c r="Q41" i="5" s="1"/>
  <c r="P42" i="5"/>
  <c r="P41" i="5" s="1"/>
  <c r="O42" i="5"/>
  <c r="O41" i="5" s="1"/>
  <c r="N42" i="5"/>
  <c r="N41" i="5" s="1"/>
  <c r="M42" i="5"/>
  <c r="M41" i="5" s="1"/>
  <c r="L42" i="5"/>
  <c r="K42" i="5"/>
  <c r="K41" i="5" s="1"/>
  <c r="J42" i="5"/>
  <c r="I42" i="5"/>
  <c r="I41" i="5" s="1"/>
  <c r="H42" i="5"/>
  <c r="H41" i="5" s="1"/>
  <c r="G42" i="5"/>
  <c r="G41" i="5" s="1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AG45" i="5"/>
  <c r="AG44" i="5" s="1"/>
  <c r="AF45" i="5"/>
  <c r="AE45" i="5"/>
  <c r="AE44" i="5" s="1"/>
  <c r="AD45" i="5"/>
  <c r="AC45" i="5"/>
  <c r="AB45" i="5"/>
  <c r="AB44" i="5" s="1"/>
  <c r="AA45" i="5"/>
  <c r="Z45" i="5"/>
  <c r="Y45" i="5"/>
  <c r="Y44" i="5" s="1"/>
  <c r="X45" i="5"/>
  <c r="W45" i="5"/>
  <c r="W44" i="5" s="1"/>
  <c r="V45" i="5"/>
  <c r="U45" i="5"/>
  <c r="T45" i="5"/>
  <c r="T44" i="5" s="1"/>
  <c r="S45" i="5"/>
  <c r="S44" i="5" s="1"/>
  <c r="R45" i="5"/>
  <c r="Q45" i="5"/>
  <c r="Q44" i="5" s="1"/>
  <c r="P45" i="5"/>
  <c r="O45" i="5"/>
  <c r="O44" i="5" s="1"/>
  <c r="N45" i="5"/>
  <c r="M45" i="5"/>
  <c r="L45" i="5"/>
  <c r="L44" i="5" s="1"/>
  <c r="K45" i="5"/>
  <c r="J45" i="5"/>
  <c r="I45" i="5"/>
  <c r="I44" i="5" s="1"/>
  <c r="H45" i="5"/>
  <c r="G45" i="5"/>
  <c r="G44" i="5" s="1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AG24" i="5"/>
  <c r="AF24" i="5"/>
  <c r="AE24" i="5"/>
  <c r="AD24" i="5"/>
  <c r="AC24" i="5"/>
  <c r="AB24" i="5"/>
  <c r="AA24" i="5"/>
  <c r="Z24" i="5"/>
  <c r="Z22" i="5" s="1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J22" i="5" s="1"/>
  <c r="I24" i="5"/>
  <c r="H24" i="5"/>
  <c r="G24" i="5"/>
  <c r="AG23" i="5"/>
  <c r="AF23" i="5"/>
  <c r="AF22" i="5" s="1"/>
  <c r="AE23" i="5"/>
  <c r="AD23" i="5"/>
  <c r="AC23" i="5"/>
  <c r="AC22" i="5" s="1"/>
  <c r="AB23" i="5"/>
  <c r="AA23" i="5"/>
  <c r="Z23" i="5"/>
  <c r="Y23" i="5"/>
  <c r="X23" i="5"/>
  <c r="X22" i="5" s="1"/>
  <c r="W23" i="5"/>
  <c r="V23" i="5"/>
  <c r="U23" i="5"/>
  <c r="U22" i="5" s="1"/>
  <c r="T23" i="5"/>
  <c r="S23" i="5"/>
  <c r="R23" i="5"/>
  <c r="Q23" i="5"/>
  <c r="P23" i="5"/>
  <c r="P22" i="5" s="1"/>
  <c r="O23" i="5"/>
  <c r="N23" i="5"/>
  <c r="M23" i="5"/>
  <c r="M22" i="5" s="1"/>
  <c r="L23" i="5"/>
  <c r="K23" i="5"/>
  <c r="J23" i="5"/>
  <c r="I23" i="5"/>
  <c r="H23" i="5"/>
  <c r="H22" i="5" s="1"/>
  <c r="G23" i="5"/>
  <c r="AG82" i="5"/>
  <c r="AG81" i="5" s="1"/>
  <c r="AF82" i="5"/>
  <c r="AF81" i="5" s="1"/>
  <c r="AE82" i="5"/>
  <c r="AE81" i="5" s="1"/>
  <c r="AD82" i="5"/>
  <c r="AD81" i="5" s="1"/>
  <c r="AC82" i="5"/>
  <c r="AC81" i="5" s="1"/>
  <c r="AB82" i="5"/>
  <c r="AB81" i="5" s="1"/>
  <c r="AA82" i="5"/>
  <c r="AA81" i="5" s="1"/>
  <c r="Z82" i="5"/>
  <c r="Z81" i="5" s="1"/>
  <c r="Y82" i="5"/>
  <c r="Y81" i="5" s="1"/>
  <c r="X82" i="5"/>
  <c r="X81" i="5" s="1"/>
  <c r="W82" i="5"/>
  <c r="W81" i="5" s="1"/>
  <c r="V82" i="5"/>
  <c r="V81" i="5" s="1"/>
  <c r="U82" i="5"/>
  <c r="U81" i="5" s="1"/>
  <c r="T82" i="5"/>
  <c r="T81" i="5" s="1"/>
  <c r="S82" i="5"/>
  <c r="S81" i="5" s="1"/>
  <c r="R82" i="5"/>
  <c r="R81" i="5" s="1"/>
  <c r="Q82" i="5"/>
  <c r="Q81" i="5" s="1"/>
  <c r="P82" i="5"/>
  <c r="P81" i="5" s="1"/>
  <c r="O82" i="5"/>
  <c r="O81" i="5" s="1"/>
  <c r="N82" i="5"/>
  <c r="N81" i="5" s="1"/>
  <c r="M82" i="5"/>
  <c r="M81" i="5" s="1"/>
  <c r="L82" i="5"/>
  <c r="L81" i="5" s="1"/>
  <c r="K82" i="5"/>
  <c r="K81" i="5" s="1"/>
  <c r="J82" i="5"/>
  <c r="J81" i="5" s="1"/>
  <c r="I82" i="5"/>
  <c r="I81" i="5" s="1"/>
  <c r="H82" i="5"/>
  <c r="H81" i="5" s="1"/>
  <c r="G82" i="5"/>
  <c r="G81" i="5" s="1"/>
  <c r="AG80" i="5"/>
  <c r="AG79" i="5" s="1"/>
  <c r="AF80" i="5"/>
  <c r="AF79" i="5" s="1"/>
  <c r="AE80" i="5"/>
  <c r="AE79" i="5" s="1"/>
  <c r="AD80" i="5"/>
  <c r="AD79" i="5" s="1"/>
  <c r="AC80" i="5"/>
  <c r="AC79" i="5" s="1"/>
  <c r="AB80" i="5"/>
  <c r="AB79" i="5" s="1"/>
  <c r="AA80" i="5"/>
  <c r="AA79" i="5" s="1"/>
  <c r="Z80" i="5"/>
  <c r="Z79" i="5" s="1"/>
  <c r="Y80" i="5"/>
  <c r="Y79" i="5" s="1"/>
  <c r="X80" i="5"/>
  <c r="X79" i="5" s="1"/>
  <c r="W80" i="5"/>
  <c r="W79" i="5" s="1"/>
  <c r="V80" i="5"/>
  <c r="V79" i="5" s="1"/>
  <c r="U80" i="5"/>
  <c r="U79" i="5" s="1"/>
  <c r="T80" i="5"/>
  <c r="T79" i="5" s="1"/>
  <c r="S80" i="5"/>
  <c r="S79" i="5" s="1"/>
  <c r="R80" i="5"/>
  <c r="R79" i="5" s="1"/>
  <c r="Q80" i="5"/>
  <c r="Q79" i="5" s="1"/>
  <c r="P80" i="5"/>
  <c r="P79" i="5" s="1"/>
  <c r="O80" i="5"/>
  <c r="O79" i="5" s="1"/>
  <c r="N80" i="5"/>
  <c r="N79" i="5" s="1"/>
  <c r="M80" i="5"/>
  <c r="M79" i="5" s="1"/>
  <c r="L80" i="5"/>
  <c r="L79" i="5" s="1"/>
  <c r="K80" i="5"/>
  <c r="K79" i="5" s="1"/>
  <c r="J80" i="5"/>
  <c r="J79" i="5" s="1"/>
  <c r="I80" i="5"/>
  <c r="I79" i="5" s="1"/>
  <c r="H80" i="5"/>
  <c r="H79" i="5" s="1"/>
  <c r="G80" i="5"/>
  <c r="G79" i="5" s="1"/>
  <c r="AG77" i="5"/>
  <c r="AF77" i="5"/>
  <c r="AE77" i="5"/>
  <c r="AD77" i="5"/>
  <c r="AD76" i="5" s="1"/>
  <c r="AC77" i="5"/>
  <c r="AB77" i="5"/>
  <c r="AA77" i="5"/>
  <c r="Z77" i="5"/>
  <c r="Y77" i="5"/>
  <c r="X77" i="5"/>
  <c r="W77" i="5"/>
  <c r="V77" i="5"/>
  <c r="V76" i="5" s="1"/>
  <c r="U77" i="5"/>
  <c r="T77" i="5"/>
  <c r="S77" i="5"/>
  <c r="R77" i="5"/>
  <c r="Q77" i="5"/>
  <c r="P77" i="5"/>
  <c r="O77" i="5"/>
  <c r="O76" i="5" s="1"/>
  <c r="N77" i="5"/>
  <c r="N76" i="5" s="1"/>
  <c r="M77" i="5"/>
  <c r="L77" i="5"/>
  <c r="K77" i="5"/>
  <c r="J77" i="5"/>
  <c r="I77" i="5"/>
  <c r="H77" i="5"/>
  <c r="G77" i="5"/>
  <c r="G76" i="5" s="1"/>
  <c r="AG78" i="5"/>
  <c r="AF78" i="5"/>
  <c r="AE78" i="5"/>
  <c r="AD78" i="5"/>
  <c r="AC78" i="5"/>
  <c r="AB78" i="5"/>
  <c r="AA78" i="5"/>
  <c r="Z78" i="5"/>
  <c r="Y78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AG39" i="5"/>
  <c r="AF39" i="5"/>
  <c r="AE39" i="5"/>
  <c r="AD39" i="5"/>
  <c r="AC39" i="5"/>
  <c r="AB39" i="5"/>
  <c r="AA39" i="5"/>
  <c r="Z39" i="5"/>
  <c r="Z36" i="5" s="1"/>
  <c r="Y39" i="5"/>
  <c r="X39" i="5"/>
  <c r="W39" i="5"/>
  <c r="V39" i="5"/>
  <c r="U39" i="5"/>
  <c r="T39" i="5"/>
  <c r="S39" i="5"/>
  <c r="R39" i="5"/>
  <c r="R36" i="5" s="1"/>
  <c r="Q39" i="5"/>
  <c r="P39" i="5"/>
  <c r="O39" i="5"/>
  <c r="N39" i="5"/>
  <c r="M39" i="5"/>
  <c r="L39" i="5"/>
  <c r="K39" i="5"/>
  <c r="J39" i="5"/>
  <c r="J36" i="5" s="1"/>
  <c r="I39" i="5"/>
  <c r="H39" i="5"/>
  <c r="G39" i="5"/>
  <c r="AG38" i="5"/>
  <c r="AF38" i="5"/>
  <c r="AE38" i="5"/>
  <c r="AD38" i="5"/>
  <c r="AC38" i="5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AG75" i="5"/>
  <c r="AF75" i="5"/>
  <c r="AE75" i="5"/>
  <c r="AD75" i="5"/>
  <c r="AC75" i="5"/>
  <c r="AB75" i="5"/>
  <c r="AA75" i="5"/>
  <c r="Z75" i="5"/>
  <c r="Y75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AG74" i="5"/>
  <c r="AF74" i="5"/>
  <c r="AE74" i="5"/>
  <c r="AD74" i="5"/>
  <c r="AD73" i="5" s="1"/>
  <c r="AC74" i="5"/>
  <c r="AB74" i="5"/>
  <c r="AA74" i="5"/>
  <c r="AA73" i="5" s="1"/>
  <c r="Z74" i="5"/>
  <c r="Y74" i="5"/>
  <c r="X74" i="5"/>
  <c r="W74" i="5"/>
  <c r="V74" i="5"/>
  <c r="V73" i="5" s="1"/>
  <c r="U74" i="5"/>
  <c r="T74" i="5"/>
  <c r="S74" i="5"/>
  <c r="S73" i="5" s="1"/>
  <c r="R74" i="5"/>
  <c r="Q74" i="5"/>
  <c r="Q73" i="5" s="1"/>
  <c r="P74" i="5"/>
  <c r="O74" i="5"/>
  <c r="N74" i="5"/>
  <c r="N73" i="5" s="1"/>
  <c r="M74" i="5"/>
  <c r="L74" i="5"/>
  <c r="K74" i="5"/>
  <c r="K73" i="5" s="1"/>
  <c r="J74" i="5"/>
  <c r="I74" i="5"/>
  <c r="I73" i="5" s="1"/>
  <c r="H74" i="5"/>
  <c r="G74" i="5"/>
  <c r="AG21" i="5"/>
  <c r="AF21" i="5"/>
  <c r="AE21" i="5"/>
  <c r="AD21" i="5"/>
  <c r="AD19" i="5" s="1"/>
  <c r="AC21" i="5"/>
  <c r="AB21" i="5"/>
  <c r="AA21" i="5"/>
  <c r="Z21" i="5"/>
  <c r="Y21" i="5"/>
  <c r="X21" i="5"/>
  <c r="W21" i="5"/>
  <c r="V21" i="5"/>
  <c r="V19" i="5" s="1"/>
  <c r="U21" i="5"/>
  <c r="T21" i="5"/>
  <c r="S21" i="5"/>
  <c r="R21" i="5"/>
  <c r="Q21" i="5"/>
  <c r="P21" i="5"/>
  <c r="O21" i="5"/>
  <c r="N21" i="5"/>
  <c r="N19" i="5" s="1"/>
  <c r="M21" i="5"/>
  <c r="L21" i="5"/>
  <c r="K21" i="5"/>
  <c r="J21" i="5"/>
  <c r="I21" i="5"/>
  <c r="H21" i="5"/>
  <c r="G21" i="5"/>
  <c r="AG20" i="5"/>
  <c r="AG19" i="5" s="1"/>
  <c r="AF20" i="5"/>
  <c r="AE20" i="5"/>
  <c r="AE19" i="5" s="1"/>
  <c r="AD20" i="5"/>
  <c r="AC20" i="5"/>
  <c r="AB20" i="5"/>
  <c r="AB19" i="5" s="1"/>
  <c r="AA20" i="5"/>
  <c r="Z20" i="5"/>
  <c r="Y20" i="5"/>
  <c r="Y19" i="5" s="1"/>
  <c r="X20" i="5"/>
  <c r="W20" i="5"/>
  <c r="W19" i="5" s="1"/>
  <c r="V20" i="5"/>
  <c r="U20" i="5"/>
  <c r="T20" i="5"/>
  <c r="T19" i="5" s="1"/>
  <c r="S20" i="5"/>
  <c r="R20" i="5"/>
  <c r="R19" i="5" s="1"/>
  <c r="Q20" i="5"/>
  <c r="Q19" i="5" s="1"/>
  <c r="P20" i="5"/>
  <c r="O20" i="5"/>
  <c r="O19" i="5" s="1"/>
  <c r="N20" i="5"/>
  <c r="M20" i="5"/>
  <c r="L20" i="5"/>
  <c r="L19" i="5" s="1"/>
  <c r="K20" i="5"/>
  <c r="J20" i="5"/>
  <c r="J19" i="5" s="1"/>
  <c r="I20" i="5"/>
  <c r="I19" i="5" s="1"/>
  <c r="H20" i="5"/>
  <c r="G20" i="5"/>
  <c r="G19" i="5" s="1"/>
  <c r="AG72" i="5"/>
  <c r="AG71" i="5" s="1"/>
  <c r="AF72" i="5"/>
  <c r="AF71" i="5" s="1"/>
  <c r="AE72" i="5"/>
  <c r="AE71" i="5" s="1"/>
  <c r="AD72" i="5"/>
  <c r="AD71" i="5" s="1"/>
  <c r="AC72" i="5"/>
  <c r="AC71" i="5" s="1"/>
  <c r="AB72" i="5"/>
  <c r="AB71" i="5" s="1"/>
  <c r="AA72" i="5"/>
  <c r="AA71" i="5" s="1"/>
  <c r="Z72" i="5"/>
  <c r="Z71" i="5" s="1"/>
  <c r="Y72" i="5"/>
  <c r="Y71" i="5" s="1"/>
  <c r="X72" i="5"/>
  <c r="X71" i="5" s="1"/>
  <c r="W72" i="5"/>
  <c r="W71" i="5" s="1"/>
  <c r="V72" i="5"/>
  <c r="V71" i="5" s="1"/>
  <c r="U72" i="5"/>
  <c r="U71" i="5" s="1"/>
  <c r="T72" i="5"/>
  <c r="T71" i="5" s="1"/>
  <c r="S72" i="5"/>
  <c r="S71" i="5" s="1"/>
  <c r="R72" i="5"/>
  <c r="R71" i="5" s="1"/>
  <c r="Q72" i="5"/>
  <c r="Q71" i="5" s="1"/>
  <c r="P72" i="5"/>
  <c r="P71" i="5" s="1"/>
  <c r="O72" i="5"/>
  <c r="O71" i="5" s="1"/>
  <c r="N72" i="5"/>
  <c r="N71" i="5" s="1"/>
  <c r="M72" i="5"/>
  <c r="M71" i="5" s="1"/>
  <c r="L72" i="5"/>
  <c r="L71" i="5" s="1"/>
  <c r="K72" i="5"/>
  <c r="K71" i="5" s="1"/>
  <c r="J72" i="5"/>
  <c r="J71" i="5" s="1"/>
  <c r="I72" i="5"/>
  <c r="I71" i="5" s="1"/>
  <c r="H72" i="5"/>
  <c r="H71" i="5" s="1"/>
  <c r="G72" i="5"/>
  <c r="G71" i="5" s="1"/>
  <c r="AG35" i="5"/>
  <c r="AF35" i="5"/>
  <c r="AE35" i="5"/>
  <c r="AE33" i="5" s="1"/>
  <c r="AD35" i="5"/>
  <c r="AD33" i="5" s="1"/>
  <c r="AC35" i="5"/>
  <c r="AB35" i="5"/>
  <c r="AA35" i="5"/>
  <c r="Z35" i="5"/>
  <c r="Y35" i="5"/>
  <c r="X35" i="5"/>
  <c r="W35" i="5"/>
  <c r="W33" i="5" s="1"/>
  <c r="V35" i="5"/>
  <c r="V33" i="5" s="1"/>
  <c r="U35" i="5"/>
  <c r="T35" i="5"/>
  <c r="S35" i="5"/>
  <c r="R35" i="5"/>
  <c r="Q35" i="5"/>
  <c r="P35" i="5"/>
  <c r="O35" i="5"/>
  <c r="O33" i="5" s="1"/>
  <c r="N35" i="5"/>
  <c r="N33" i="5" s="1"/>
  <c r="M35" i="5"/>
  <c r="L35" i="5"/>
  <c r="K35" i="5"/>
  <c r="J35" i="5"/>
  <c r="I35" i="5"/>
  <c r="H35" i="5"/>
  <c r="G35" i="5"/>
  <c r="G33" i="5" s="1"/>
  <c r="AG34" i="5"/>
  <c r="AF34" i="5"/>
  <c r="AF33" i="5" s="1"/>
  <c r="AE34" i="5"/>
  <c r="AD34" i="5"/>
  <c r="AC34" i="5"/>
  <c r="AC33" i="5" s="1"/>
  <c r="AB34" i="5"/>
  <c r="AA34" i="5"/>
  <c r="AA33" i="5" s="1"/>
  <c r="Z34" i="5"/>
  <c r="Z33" i="5" s="1"/>
  <c r="Y34" i="5"/>
  <c r="X34" i="5"/>
  <c r="X33" i="5" s="1"/>
  <c r="W34" i="5"/>
  <c r="V34" i="5"/>
  <c r="U34" i="5"/>
  <c r="U33" i="5" s="1"/>
  <c r="T34" i="5"/>
  <c r="S34" i="5"/>
  <c r="S33" i="5" s="1"/>
  <c r="R34" i="5"/>
  <c r="R33" i="5" s="1"/>
  <c r="Q34" i="5"/>
  <c r="P34" i="5"/>
  <c r="P33" i="5" s="1"/>
  <c r="O34" i="5"/>
  <c r="N34" i="5"/>
  <c r="M34" i="5"/>
  <c r="M33" i="5" s="1"/>
  <c r="L34" i="5"/>
  <c r="K34" i="5"/>
  <c r="K33" i="5" s="1"/>
  <c r="J34" i="5"/>
  <c r="J33" i="5" s="1"/>
  <c r="I34" i="5"/>
  <c r="H34" i="5"/>
  <c r="H33" i="5" s="1"/>
  <c r="G34" i="5"/>
  <c r="AG70" i="5"/>
  <c r="AF70" i="5"/>
  <c r="AE70" i="5"/>
  <c r="AD70" i="5"/>
  <c r="AC70" i="5"/>
  <c r="AB70" i="5"/>
  <c r="AA70" i="5"/>
  <c r="Z70" i="5"/>
  <c r="Y70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I70" i="5"/>
  <c r="H70" i="5"/>
  <c r="G70" i="5"/>
  <c r="AG69" i="5"/>
  <c r="AF69" i="5"/>
  <c r="AE69" i="5"/>
  <c r="AD69" i="5"/>
  <c r="AC69" i="5"/>
  <c r="AB69" i="5"/>
  <c r="AA69" i="5"/>
  <c r="Z69" i="5"/>
  <c r="Y69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I69" i="5"/>
  <c r="H69" i="5"/>
  <c r="G69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AG67" i="5"/>
  <c r="AF67" i="5"/>
  <c r="AE67" i="5"/>
  <c r="AD67" i="5"/>
  <c r="AC67" i="5"/>
  <c r="AB67" i="5"/>
  <c r="AA67" i="5"/>
  <c r="Z67" i="5"/>
  <c r="Y67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I67" i="5"/>
  <c r="H67" i="5"/>
  <c r="G67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AG65" i="5"/>
  <c r="AF65" i="5"/>
  <c r="AE65" i="5"/>
  <c r="AD65" i="5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AG62" i="5"/>
  <c r="AF62" i="5"/>
  <c r="AE62" i="5"/>
  <c r="AD62" i="5"/>
  <c r="AC62" i="5"/>
  <c r="AB62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AG64" i="5"/>
  <c r="AF64" i="5"/>
  <c r="AE64" i="5"/>
  <c r="AD64" i="5"/>
  <c r="AC64" i="5"/>
  <c r="AB64" i="5"/>
  <c r="AA64" i="5"/>
  <c r="Z64" i="5"/>
  <c r="Y64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AG63" i="5"/>
  <c r="AF63" i="5"/>
  <c r="AE63" i="5"/>
  <c r="AD63" i="5"/>
  <c r="AC63" i="5"/>
  <c r="AB63" i="5"/>
  <c r="AA63" i="5"/>
  <c r="Z63" i="5"/>
  <c r="Y63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AG17" i="5"/>
  <c r="AG16" i="5" s="1"/>
  <c r="AF17" i="5"/>
  <c r="AE17" i="5"/>
  <c r="AD17" i="5"/>
  <c r="AD16" i="5" s="1"/>
  <c r="AC17" i="5"/>
  <c r="AB17" i="5"/>
  <c r="AB16" i="5" s="1"/>
  <c r="AA17" i="5"/>
  <c r="AA16" i="5" s="1"/>
  <c r="Z17" i="5"/>
  <c r="Y17" i="5"/>
  <c r="Y16" i="5" s="1"/>
  <c r="X17" i="5"/>
  <c r="W17" i="5"/>
  <c r="V17" i="5"/>
  <c r="V16" i="5" s="1"/>
  <c r="U17" i="5"/>
  <c r="T17" i="5"/>
  <c r="T16" i="5" s="1"/>
  <c r="S17" i="5"/>
  <c r="S16" i="5" s="1"/>
  <c r="R17" i="5"/>
  <c r="Q17" i="5"/>
  <c r="Q16" i="5" s="1"/>
  <c r="P17" i="5"/>
  <c r="O17" i="5"/>
  <c r="N17" i="5"/>
  <c r="N16" i="5" s="1"/>
  <c r="M17" i="5"/>
  <c r="L17" i="5"/>
  <c r="L16" i="5" s="1"/>
  <c r="K17" i="5"/>
  <c r="K16" i="5" s="1"/>
  <c r="J17" i="5"/>
  <c r="I17" i="5"/>
  <c r="I16" i="5" s="1"/>
  <c r="H17" i="5"/>
  <c r="G17" i="5"/>
  <c r="AG60" i="5"/>
  <c r="AG59" i="5" s="1"/>
  <c r="AF60" i="5"/>
  <c r="AF59" i="5" s="1"/>
  <c r="AE60" i="5"/>
  <c r="AE59" i="5" s="1"/>
  <c r="AD60" i="5"/>
  <c r="AD59" i="5" s="1"/>
  <c r="AC60" i="5"/>
  <c r="AC59" i="5" s="1"/>
  <c r="AB60" i="5"/>
  <c r="AB59" i="5" s="1"/>
  <c r="AA60" i="5"/>
  <c r="AA59" i="5" s="1"/>
  <c r="Z60" i="5"/>
  <c r="Z59" i="5" s="1"/>
  <c r="Y60" i="5"/>
  <c r="Y59" i="5" s="1"/>
  <c r="X60" i="5"/>
  <c r="X59" i="5" s="1"/>
  <c r="W60" i="5"/>
  <c r="W59" i="5" s="1"/>
  <c r="V60" i="5"/>
  <c r="V59" i="5" s="1"/>
  <c r="U60" i="5"/>
  <c r="U59" i="5" s="1"/>
  <c r="T60" i="5"/>
  <c r="T59" i="5" s="1"/>
  <c r="S60" i="5"/>
  <c r="S59" i="5" s="1"/>
  <c r="R60" i="5"/>
  <c r="R59" i="5" s="1"/>
  <c r="Q60" i="5"/>
  <c r="Q59" i="5" s="1"/>
  <c r="P60" i="5"/>
  <c r="P59" i="5" s="1"/>
  <c r="O60" i="5"/>
  <c r="O59" i="5" s="1"/>
  <c r="N60" i="5"/>
  <c r="N59" i="5" s="1"/>
  <c r="M60" i="5"/>
  <c r="M59" i="5" s="1"/>
  <c r="L60" i="5"/>
  <c r="L59" i="5" s="1"/>
  <c r="K60" i="5"/>
  <c r="K59" i="5" s="1"/>
  <c r="J60" i="5"/>
  <c r="J59" i="5" s="1"/>
  <c r="I60" i="5"/>
  <c r="I59" i="5" s="1"/>
  <c r="H60" i="5"/>
  <c r="H59" i="5" s="1"/>
  <c r="G60" i="5"/>
  <c r="G59" i="5" s="1"/>
  <c r="AG15" i="5"/>
  <c r="AG14" i="5" s="1"/>
  <c r="AF15" i="5"/>
  <c r="AF14" i="5" s="1"/>
  <c r="AE15" i="5"/>
  <c r="AE14" i="5" s="1"/>
  <c r="AD15" i="5"/>
  <c r="AD14" i="5" s="1"/>
  <c r="AC15" i="5"/>
  <c r="AC14" i="5" s="1"/>
  <c r="AB15" i="5"/>
  <c r="AB14" i="5" s="1"/>
  <c r="AA15" i="5"/>
  <c r="AA14" i="5" s="1"/>
  <c r="Z15" i="5"/>
  <c r="Z14" i="5" s="1"/>
  <c r="Y15" i="5"/>
  <c r="Y14" i="5" s="1"/>
  <c r="X15" i="5"/>
  <c r="X14" i="5" s="1"/>
  <c r="W15" i="5"/>
  <c r="W14" i="5" s="1"/>
  <c r="V15" i="5"/>
  <c r="V14" i="5" s="1"/>
  <c r="U15" i="5"/>
  <c r="U14" i="5" s="1"/>
  <c r="T15" i="5"/>
  <c r="T14" i="5" s="1"/>
  <c r="S15" i="5"/>
  <c r="S14" i="5" s="1"/>
  <c r="R15" i="5"/>
  <c r="R14" i="5" s="1"/>
  <c r="Q15" i="5"/>
  <c r="Q14" i="5" s="1"/>
  <c r="P15" i="5"/>
  <c r="P14" i="5" s="1"/>
  <c r="O15" i="5"/>
  <c r="O14" i="5" s="1"/>
  <c r="N15" i="5"/>
  <c r="N14" i="5" s="1"/>
  <c r="M15" i="5"/>
  <c r="M14" i="5" s="1"/>
  <c r="L15" i="5"/>
  <c r="L14" i="5" s="1"/>
  <c r="K15" i="5"/>
  <c r="K14" i="5" s="1"/>
  <c r="J15" i="5"/>
  <c r="J14" i="5" s="1"/>
  <c r="I15" i="5"/>
  <c r="I14" i="5" s="1"/>
  <c r="H15" i="5"/>
  <c r="H14" i="5" s="1"/>
  <c r="G15" i="5"/>
  <c r="G14" i="5" s="1"/>
  <c r="AG32" i="5"/>
  <c r="AF32" i="5"/>
  <c r="AE32" i="5"/>
  <c r="AD32" i="5"/>
  <c r="AC32" i="5"/>
  <c r="AB32" i="5"/>
  <c r="AA32" i="5"/>
  <c r="AA30" i="5" s="1"/>
  <c r="Z32" i="5"/>
  <c r="Y32" i="5"/>
  <c r="X32" i="5"/>
  <c r="W32" i="5"/>
  <c r="V32" i="5"/>
  <c r="U32" i="5"/>
  <c r="T32" i="5"/>
  <c r="S32" i="5"/>
  <c r="S30" i="5" s="1"/>
  <c r="R32" i="5"/>
  <c r="Q32" i="5"/>
  <c r="P32" i="5"/>
  <c r="O32" i="5"/>
  <c r="N32" i="5"/>
  <c r="M32" i="5"/>
  <c r="L32" i="5"/>
  <c r="K32" i="5"/>
  <c r="K30" i="5" s="1"/>
  <c r="J32" i="5"/>
  <c r="I32" i="5"/>
  <c r="H32" i="5"/>
  <c r="G32" i="5"/>
  <c r="AG31" i="5"/>
  <c r="AF31" i="5"/>
  <c r="AF30" i="5" s="1"/>
  <c r="AE31" i="5"/>
  <c r="AE30" i="5" s="1"/>
  <c r="AD31" i="5"/>
  <c r="AC31" i="5"/>
  <c r="AC30" i="5" s="1"/>
  <c r="AB31" i="5"/>
  <c r="AA31" i="5"/>
  <c r="Z31" i="5"/>
  <c r="Z30" i="5" s="1"/>
  <c r="Y31" i="5"/>
  <c r="X31" i="5"/>
  <c r="X30" i="5" s="1"/>
  <c r="W31" i="5"/>
  <c r="W30" i="5" s="1"/>
  <c r="V31" i="5"/>
  <c r="U31" i="5"/>
  <c r="U30" i="5" s="1"/>
  <c r="T31" i="5"/>
  <c r="S31" i="5"/>
  <c r="R31" i="5"/>
  <c r="R30" i="5" s="1"/>
  <c r="Q31" i="5"/>
  <c r="Q30" i="5" s="1"/>
  <c r="P31" i="5"/>
  <c r="P30" i="5" s="1"/>
  <c r="O31" i="5"/>
  <c r="O30" i="5" s="1"/>
  <c r="N31" i="5"/>
  <c r="M31" i="5"/>
  <c r="M30" i="5" s="1"/>
  <c r="L31" i="5"/>
  <c r="K31" i="5"/>
  <c r="J31" i="5"/>
  <c r="J30" i="5" s="1"/>
  <c r="I31" i="5"/>
  <c r="I30" i="5" s="1"/>
  <c r="H31" i="5"/>
  <c r="H30" i="5" s="1"/>
  <c r="G31" i="5"/>
  <c r="G30" i="5" s="1"/>
  <c r="AG52" i="5"/>
  <c r="AF52" i="5"/>
  <c r="AE52" i="5"/>
  <c r="AD52" i="5"/>
  <c r="AC52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AG50" i="5"/>
  <c r="AF50" i="5"/>
  <c r="AF49" i="5" s="1"/>
  <c r="AE50" i="5"/>
  <c r="AD50" i="5"/>
  <c r="AD49" i="5" s="1"/>
  <c r="AC50" i="5"/>
  <c r="AB50" i="5"/>
  <c r="AA50" i="5"/>
  <c r="AA49" i="5" s="1"/>
  <c r="Z50" i="5"/>
  <c r="Y50" i="5"/>
  <c r="X50" i="5"/>
  <c r="X49" i="5" s="1"/>
  <c r="W50" i="5"/>
  <c r="V50" i="5"/>
  <c r="V49" i="5" s="1"/>
  <c r="U50" i="5"/>
  <c r="T50" i="5"/>
  <c r="S50" i="5"/>
  <c r="S49" i="5" s="1"/>
  <c r="R50" i="5"/>
  <c r="Q50" i="5"/>
  <c r="P50" i="5"/>
  <c r="P49" i="5" s="1"/>
  <c r="O50" i="5"/>
  <c r="N50" i="5"/>
  <c r="N49" i="5" s="1"/>
  <c r="M50" i="5"/>
  <c r="L50" i="5"/>
  <c r="K50" i="5"/>
  <c r="K49" i="5" s="1"/>
  <c r="J50" i="5"/>
  <c r="I50" i="5"/>
  <c r="H50" i="5"/>
  <c r="H49" i="5" s="1"/>
  <c r="G50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J8" i="5" s="1"/>
  <c r="I9" i="5"/>
  <c r="H9" i="5"/>
  <c r="G9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AG10" i="5"/>
  <c r="AF10" i="5"/>
  <c r="AE10" i="5"/>
  <c r="AE8" i="5" s="1"/>
  <c r="AD10" i="5"/>
  <c r="AC10" i="5"/>
  <c r="AB10" i="5"/>
  <c r="AA10" i="5"/>
  <c r="Z10" i="5"/>
  <c r="Y10" i="5"/>
  <c r="X10" i="5"/>
  <c r="W10" i="5"/>
  <c r="W8" i="5" s="1"/>
  <c r="V10" i="5"/>
  <c r="U10" i="5"/>
  <c r="T10" i="5"/>
  <c r="S10" i="5"/>
  <c r="R10" i="5"/>
  <c r="Q10" i="5"/>
  <c r="P10" i="5"/>
  <c r="O10" i="5"/>
  <c r="O8" i="5" s="1"/>
  <c r="N10" i="5"/>
  <c r="M10" i="5"/>
  <c r="L10" i="5"/>
  <c r="K10" i="5"/>
  <c r="J10" i="5"/>
  <c r="I10" i="5"/>
  <c r="H10" i="5"/>
  <c r="G10" i="5"/>
  <c r="G8" i="5" s="1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AG28" i="5"/>
  <c r="AF28" i="5"/>
  <c r="AF27" i="5" s="1"/>
  <c r="AE28" i="5"/>
  <c r="AE27" i="5" s="1"/>
  <c r="AD28" i="5"/>
  <c r="AD27" i="5" s="1"/>
  <c r="AC28" i="5"/>
  <c r="AC27" i="5" s="1"/>
  <c r="AB28" i="5"/>
  <c r="AA28" i="5"/>
  <c r="AA27" i="5" s="1"/>
  <c r="Z28" i="5"/>
  <c r="Y28" i="5"/>
  <c r="X28" i="5"/>
  <c r="X27" i="5" s="1"/>
  <c r="W28" i="5"/>
  <c r="W27" i="5" s="1"/>
  <c r="V28" i="5"/>
  <c r="V27" i="5" s="1"/>
  <c r="U28" i="5"/>
  <c r="U27" i="5" s="1"/>
  <c r="T28" i="5"/>
  <c r="S28" i="5"/>
  <c r="S27" i="5" s="1"/>
  <c r="R28" i="5"/>
  <c r="Q28" i="5"/>
  <c r="P28" i="5"/>
  <c r="P27" i="5" s="1"/>
  <c r="O28" i="5"/>
  <c r="O27" i="5" s="1"/>
  <c r="N28" i="5"/>
  <c r="N27" i="5" s="1"/>
  <c r="M28" i="5"/>
  <c r="M27" i="5" s="1"/>
  <c r="L28" i="5"/>
  <c r="K28" i="5"/>
  <c r="K27" i="5" s="1"/>
  <c r="J28" i="5"/>
  <c r="I28" i="5"/>
  <c r="H28" i="5"/>
  <c r="H27" i="5" s="1"/>
  <c r="G28" i="5"/>
  <c r="G27" i="5" s="1"/>
  <c r="AG58" i="5"/>
  <c r="AG57" i="5" s="1"/>
  <c r="AF58" i="5"/>
  <c r="AF57" i="5" s="1"/>
  <c r="AE58" i="5"/>
  <c r="AE57" i="5" s="1"/>
  <c r="AD58" i="5"/>
  <c r="AD57" i="5" s="1"/>
  <c r="AC58" i="5"/>
  <c r="AC57" i="5" s="1"/>
  <c r="AB58" i="5"/>
  <c r="AB57" i="5" s="1"/>
  <c r="AA58" i="5"/>
  <c r="AA57" i="5" s="1"/>
  <c r="Z58" i="5"/>
  <c r="Z57" i="5" s="1"/>
  <c r="Y58" i="5"/>
  <c r="Y57" i="5" s="1"/>
  <c r="X58" i="5"/>
  <c r="X57" i="5" s="1"/>
  <c r="W58" i="5"/>
  <c r="W57" i="5" s="1"/>
  <c r="V58" i="5"/>
  <c r="V57" i="5" s="1"/>
  <c r="U58" i="5"/>
  <c r="U57" i="5" s="1"/>
  <c r="T58" i="5"/>
  <c r="T57" i="5" s="1"/>
  <c r="S58" i="5"/>
  <c r="S57" i="5" s="1"/>
  <c r="R58" i="5"/>
  <c r="R57" i="5" s="1"/>
  <c r="Q58" i="5"/>
  <c r="Q57" i="5" s="1"/>
  <c r="P58" i="5"/>
  <c r="P57" i="5" s="1"/>
  <c r="O58" i="5"/>
  <c r="O57" i="5" s="1"/>
  <c r="N58" i="5"/>
  <c r="N57" i="5" s="1"/>
  <c r="M58" i="5"/>
  <c r="M57" i="5" s="1"/>
  <c r="L58" i="5"/>
  <c r="L57" i="5" s="1"/>
  <c r="K58" i="5"/>
  <c r="K57" i="5" s="1"/>
  <c r="J58" i="5"/>
  <c r="J57" i="5" s="1"/>
  <c r="I58" i="5"/>
  <c r="I57" i="5" s="1"/>
  <c r="H58" i="5"/>
  <c r="H57" i="5" s="1"/>
  <c r="G58" i="5"/>
  <c r="G57" i="5" s="1"/>
  <c r="AG56" i="5"/>
  <c r="AG55" i="5" s="1"/>
  <c r="AF56" i="5"/>
  <c r="AF55" i="5" s="1"/>
  <c r="AE56" i="5"/>
  <c r="AE55" i="5" s="1"/>
  <c r="AD56" i="5"/>
  <c r="AD55" i="5" s="1"/>
  <c r="AC56" i="5"/>
  <c r="AC55" i="5" s="1"/>
  <c r="AB56" i="5"/>
  <c r="AB55" i="5" s="1"/>
  <c r="AA56" i="5"/>
  <c r="AA55" i="5" s="1"/>
  <c r="Z56" i="5"/>
  <c r="Z55" i="5" s="1"/>
  <c r="Y56" i="5"/>
  <c r="Y55" i="5" s="1"/>
  <c r="X56" i="5"/>
  <c r="X55" i="5" s="1"/>
  <c r="W56" i="5"/>
  <c r="W55" i="5" s="1"/>
  <c r="V56" i="5"/>
  <c r="V55" i="5" s="1"/>
  <c r="U56" i="5"/>
  <c r="U55" i="5" s="1"/>
  <c r="T56" i="5"/>
  <c r="T55" i="5" s="1"/>
  <c r="S56" i="5"/>
  <c r="S55" i="5" s="1"/>
  <c r="R56" i="5"/>
  <c r="R55" i="5" s="1"/>
  <c r="Q56" i="5"/>
  <c r="Q55" i="5" s="1"/>
  <c r="P56" i="5"/>
  <c r="P55" i="5" s="1"/>
  <c r="O56" i="5"/>
  <c r="O55" i="5" s="1"/>
  <c r="N56" i="5"/>
  <c r="N55" i="5" s="1"/>
  <c r="M56" i="5"/>
  <c r="M55" i="5" s="1"/>
  <c r="L56" i="5"/>
  <c r="L55" i="5" s="1"/>
  <c r="K56" i="5"/>
  <c r="K55" i="5" s="1"/>
  <c r="J56" i="5"/>
  <c r="J55" i="5" s="1"/>
  <c r="I56" i="5"/>
  <c r="I55" i="5" s="1"/>
  <c r="H56" i="5"/>
  <c r="H55" i="5" s="1"/>
  <c r="G56" i="5"/>
  <c r="G55" i="5" s="1"/>
  <c r="AG54" i="5"/>
  <c r="AG53" i="5" s="1"/>
  <c r="AF54" i="5"/>
  <c r="AF53" i="5" s="1"/>
  <c r="AE54" i="5"/>
  <c r="AE53" i="5" s="1"/>
  <c r="AD54" i="5"/>
  <c r="AD53" i="5" s="1"/>
  <c r="AC54" i="5"/>
  <c r="AC53" i="5" s="1"/>
  <c r="AB54" i="5"/>
  <c r="AB53" i="5" s="1"/>
  <c r="AA54" i="5"/>
  <c r="AA53" i="5" s="1"/>
  <c r="Z54" i="5"/>
  <c r="Z53" i="5" s="1"/>
  <c r="Y54" i="5"/>
  <c r="Y53" i="5" s="1"/>
  <c r="X54" i="5"/>
  <c r="X53" i="5" s="1"/>
  <c r="W54" i="5"/>
  <c r="W53" i="5" s="1"/>
  <c r="V54" i="5"/>
  <c r="V53" i="5" s="1"/>
  <c r="U54" i="5"/>
  <c r="U53" i="5" s="1"/>
  <c r="T54" i="5"/>
  <c r="T53" i="5" s="1"/>
  <c r="S54" i="5"/>
  <c r="S53" i="5" s="1"/>
  <c r="R54" i="5"/>
  <c r="R53" i="5" s="1"/>
  <c r="Q54" i="5"/>
  <c r="Q53" i="5" s="1"/>
  <c r="P54" i="5"/>
  <c r="P53" i="5" s="1"/>
  <c r="O54" i="5"/>
  <c r="O53" i="5" s="1"/>
  <c r="N54" i="5"/>
  <c r="N53" i="5" s="1"/>
  <c r="M54" i="5"/>
  <c r="M53" i="5" s="1"/>
  <c r="L54" i="5"/>
  <c r="L53" i="5" s="1"/>
  <c r="K54" i="5"/>
  <c r="K53" i="5" s="1"/>
  <c r="J54" i="5"/>
  <c r="J53" i="5" s="1"/>
  <c r="I54" i="5"/>
  <c r="I53" i="5" s="1"/>
  <c r="H54" i="5"/>
  <c r="H53" i="5" s="1"/>
  <c r="G54" i="5"/>
  <c r="G53" i="5" s="1"/>
  <c r="U42" i="4"/>
  <c r="M42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AF47" i="4"/>
  <c r="AE47" i="4"/>
  <c r="AD47" i="4"/>
  <c r="AC47" i="4"/>
  <c r="AB47" i="4"/>
  <c r="X47" i="4"/>
  <c r="W47" i="4"/>
  <c r="V47" i="4"/>
  <c r="U47" i="4"/>
  <c r="T47" i="4"/>
  <c r="P47" i="4"/>
  <c r="O47" i="4"/>
  <c r="N47" i="4"/>
  <c r="M47" i="4"/>
  <c r="L47" i="4"/>
  <c r="H47" i="4"/>
  <c r="AC46" i="4"/>
  <c r="M46" i="4"/>
  <c r="AH45" i="4"/>
  <c r="T45" i="4"/>
  <c r="K45" i="4"/>
  <c r="J45" i="4"/>
  <c r="AH26" i="4"/>
  <c r="AG26" i="4"/>
  <c r="AF26" i="4"/>
  <c r="AB26" i="4"/>
  <c r="AA26" i="4"/>
  <c r="Z26" i="4"/>
  <c r="Y26" i="4"/>
  <c r="X26" i="4"/>
  <c r="T26" i="4"/>
  <c r="S26" i="4"/>
  <c r="R26" i="4"/>
  <c r="Q26" i="4"/>
  <c r="P26" i="4"/>
  <c r="L26" i="4"/>
  <c r="K26" i="4"/>
  <c r="J26" i="4"/>
  <c r="I26" i="4"/>
  <c r="H26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AF82" i="4"/>
  <c r="AF81" i="4" s="1"/>
  <c r="X82" i="4"/>
  <c r="X81" i="4" s="1"/>
  <c r="M82" i="4"/>
  <c r="M81" i="4" s="1"/>
  <c r="H82" i="4"/>
  <c r="H81" i="4" s="1"/>
  <c r="AH80" i="4"/>
  <c r="AH79" i="4" s="1"/>
  <c r="AG80" i="4"/>
  <c r="AG79" i="4" s="1"/>
  <c r="AE80" i="4"/>
  <c r="AE79" i="4" s="1"/>
  <c r="AC80" i="4"/>
  <c r="AC79" i="4" s="1"/>
  <c r="AB80" i="4"/>
  <c r="AB79" i="4" s="1"/>
  <c r="AA80" i="4"/>
  <c r="AA79" i="4" s="1"/>
  <c r="Z80" i="4"/>
  <c r="Z79" i="4" s="1"/>
  <c r="Y80" i="4"/>
  <c r="Y79" i="4" s="1"/>
  <c r="W80" i="4"/>
  <c r="W79" i="4" s="1"/>
  <c r="U80" i="4"/>
  <c r="U79" i="4" s="1"/>
  <c r="T80" i="4"/>
  <c r="T79" i="4" s="1"/>
  <c r="S80" i="4"/>
  <c r="S79" i="4" s="1"/>
  <c r="R80" i="4"/>
  <c r="R79" i="4" s="1"/>
  <c r="Q80" i="4"/>
  <c r="Q79" i="4" s="1"/>
  <c r="O80" i="4"/>
  <c r="O79" i="4" s="1"/>
  <c r="M80" i="4"/>
  <c r="M79" i="4" s="1"/>
  <c r="L80" i="4"/>
  <c r="L79" i="4" s="1"/>
  <c r="K80" i="4"/>
  <c r="K79" i="4" s="1"/>
  <c r="J80" i="4"/>
  <c r="J79" i="4" s="1"/>
  <c r="I80" i="4"/>
  <c r="I79" i="4" s="1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AH40" i="4"/>
  <c r="AF40" i="4"/>
  <c r="AD40" i="4"/>
  <c r="AC40" i="4"/>
  <c r="AB40" i="4"/>
  <c r="AA40" i="4"/>
  <c r="Z40" i="4"/>
  <c r="X40" i="4"/>
  <c r="V40" i="4"/>
  <c r="U40" i="4"/>
  <c r="T40" i="4"/>
  <c r="S40" i="4"/>
  <c r="R40" i="4"/>
  <c r="P40" i="4"/>
  <c r="N40" i="4"/>
  <c r="M40" i="4"/>
  <c r="L40" i="4"/>
  <c r="K40" i="4"/>
  <c r="J40" i="4"/>
  <c r="H40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Z38" i="4"/>
  <c r="S38" i="4"/>
  <c r="R38" i="4"/>
  <c r="M38" i="4"/>
  <c r="AH75" i="4"/>
  <c r="Z75" i="4"/>
  <c r="R75" i="4"/>
  <c r="J75" i="4"/>
  <c r="AC21" i="4"/>
  <c r="W21" i="4"/>
  <c r="T21" i="4"/>
  <c r="O21" i="4"/>
  <c r="AF72" i="4"/>
  <c r="AF71" i="4" s="1"/>
  <c r="X72" i="4"/>
  <c r="X71" i="4" s="1"/>
  <c r="P72" i="4"/>
  <c r="P71" i="4" s="1"/>
  <c r="H72" i="4"/>
  <c r="H71" i="4" s="1"/>
  <c r="AH35" i="4"/>
  <c r="AG35" i="4"/>
  <c r="AF35" i="4"/>
  <c r="AE35" i="4"/>
  <c r="AD35" i="4"/>
  <c r="AB35" i="4"/>
  <c r="Z35" i="4"/>
  <c r="Y35" i="4"/>
  <c r="X35" i="4"/>
  <c r="W35" i="4"/>
  <c r="V35" i="4"/>
  <c r="T35" i="4"/>
  <c r="R35" i="4"/>
  <c r="Q35" i="4"/>
  <c r="P35" i="4"/>
  <c r="O35" i="4"/>
  <c r="N35" i="4"/>
  <c r="L35" i="4"/>
  <c r="J35" i="4"/>
  <c r="I35" i="4"/>
  <c r="H35" i="4"/>
  <c r="AB34" i="4"/>
  <c r="T34" i="4"/>
  <c r="L34" i="4"/>
  <c r="AH70" i="4"/>
  <c r="AF70" i="4"/>
  <c r="AE70" i="4"/>
  <c r="AD70" i="4"/>
  <c r="AC70" i="4"/>
  <c r="AB70" i="4"/>
  <c r="Z70" i="4"/>
  <c r="X70" i="4"/>
  <c r="W70" i="4"/>
  <c r="V70" i="4"/>
  <c r="U70" i="4"/>
  <c r="T70" i="4"/>
  <c r="R70" i="4"/>
  <c r="P70" i="4"/>
  <c r="O70" i="4"/>
  <c r="N70" i="4"/>
  <c r="M70" i="4"/>
  <c r="L70" i="4"/>
  <c r="J70" i="4"/>
  <c r="H70" i="4"/>
  <c r="AH69" i="4"/>
  <c r="AG69" i="4"/>
  <c r="AF69" i="4"/>
  <c r="AE69" i="4"/>
  <c r="AC69" i="4"/>
  <c r="AA69" i="4"/>
  <c r="Z69" i="4"/>
  <c r="Y69" i="4"/>
  <c r="X69" i="4"/>
  <c r="W69" i="4"/>
  <c r="U69" i="4"/>
  <c r="S69" i="4"/>
  <c r="R69" i="4"/>
  <c r="Q69" i="4"/>
  <c r="P69" i="4"/>
  <c r="O69" i="4"/>
  <c r="M69" i="4"/>
  <c r="K69" i="4"/>
  <c r="J69" i="4"/>
  <c r="I69" i="4"/>
  <c r="H69" i="4"/>
  <c r="AG62" i="4"/>
  <c r="AE62" i="4"/>
  <c r="AD62" i="4"/>
  <c r="AB62" i="4"/>
  <c r="Z62" i="4"/>
  <c r="W62" i="4"/>
  <c r="T62" i="4"/>
  <c r="R62" i="4"/>
  <c r="Q62" i="4"/>
  <c r="P62" i="4"/>
  <c r="L62" i="4"/>
  <c r="I62" i="4"/>
  <c r="H62" i="4"/>
  <c r="AH64" i="4"/>
  <c r="AG64" i="4"/>
  <c r="AE64" i="4"/>
  <c r="AC64" i="4"/>
  <c r="AB64" i="4"/>
  <c r="AA64" i="4"/>
  <c r="Z64" i="4"/>
  <c r="Y64" i="4"/>
  <c r="W64" i="4"/>
  <c r="U64" i="4"/>
  <c r="T64" i="4"/>
  <c r="S64" i="4"/>
  <c r="R64" i="4"/>
  <c r="Q64" i="4"/>
  <c r="O64" i="4"/>
  <c r="M64" i="4"/>
  <c r="L64" i="4"/>
  <c r="K64" i="4"/>
  <c r="J64" i="4"/>
  <c r="I64" i="4"/>
  <c r="AE63" i="4"/>
  <c r="W63" i="4"/>
  <c r="O63" i="4"/>
  <c r="AH18" i="4"/>
  <c r="AG18" i="4"/>
  <c r="AF18" i="4"/>
  <c r="X18" i="4"/>
  <c r="W18" i="4"/>
  <c r="U18" i="4"/>
  <c r="M18" i="4"/>
  <c r="K18" i="4"/>
  <c r="J18" i="4"/>
  <c r="AH17" i="4"/>
  <c r="AF17" i="4"/>
  <c r="AD17" i="4"/>
  <c r="AC17" i="4"/>
  <c r="AB17" i="4"/>
  <c r="AA17" i="4"/>
  <c r="Z17" i="4"/>
  <c r="X17" i="4"/>
  <c r="V17" i="4"/>
  <c r="U17" i="4"/>
  <c r="T17" i="4"/>
  <c r="S17" i="4"/>
  <c r="R17" i="4"/>
  <c r="P17" i="4"/>
  <c r="N17" i="4"/>
  <c r="M17" i="4"/>
  <c r="L17" i="4"/>
  <c r="K17" i="4"/>
  <c r="J17" i="4"/>
  <c r="H17" i="4"/>
  <c r="AG60" i="4"/>
  <c r="AG59" i="4" s="1"/>
  <c r="AF60" i="4"/>
  <c r="AF59" i="4" s="1"/>
  <c r="AE60" i="4"/>
  <c r="AE59" i="4" s="1"/>
  <c r="AD60" i="4"/>
  <c r="AD59" i="4" s="1"/>
  <c r="AC60" i="4"/>
  <c r="AC59" i="4" s="1"/>
  <c r="AA60" i="4"/>
  <c r="AA59" i="4" s="1"/>
  <c r="Y60" i="4"/>
  <c r="Y59" i="4" s="1"/>
  <c r="X60" i="4"/>
  <c r="X59" i="4" s="1"/>
  <c r="W60" i="4"/>
  <c r="W59" i="4" s="1"/>
  <c r="V60" i="4"/>
  <c r="V59" i="4" s="1"/>
  <c r="U60" i="4"/>
  <c r="U59" i="4" s="1"/>
  <c r="S60" i="4"/>
  <c r="S59" i="4" s="1"/>
  <c r="Q60" i="4"/>
  <c r="Q59" i="4" s="1"/>
  <c r="P60" i="4"/>
  <c r="P59" i="4" s="1"/>
  <c r="O60" i="4"/>
  <c r="O59" i="4" s="1"/>
  <c r="N60" i="4"/>
  <c r="N59" i="4" s="1"/>
  <c r="M60" i="4"/>
  <c r="M59" i="4" s="1"/>
  <c r="K60" i="4"/>
  <c r="K59" i="4" s="1"/>
  <c r="I60" i="4"/>
  <c r="I59" i="4" s="1"/>
  <c r="H60" i="4"/>
  <c r="H59" i="4" s="1"/>
  <c r="AD15" i="4"/>
  <c r="AD14" i="4" s="1"/>
  <c r="AB15" i="4"/>
  <c r="AB14" i="4" s="1"/>
  <c r="AA15" i="4"/>
  <c r="AA14" i="4" s="1"/>
  <c r="S15" i="4"/>
  <c r="S14" i="4" s="1"/>
  <c r="R15" i="4"/>
  <c r="R14" i="4" s="1"/>
  <c r="Q15" i="4"/>
  <c r="Q14" i="4" s="1"/>
  <c r="I15" i="4"/>
  <c r="I14" i="4" s="1"/>
  <c r="H15" i="4"/>
  <c r="H14" i="4" s="1"/>
  <c r="AH52" i="4"/>
  <c r="Z52" i="4"/>
  <c r="R52" i="4"/>
  <c r="J52" i="4"/>
  <c r="AH51" i="4"/>
  <c r="AG51" i="4"/>
  <c r="AF51" i="4"/>
  <c r="AE51" i="4"/>
  <c r="AC51" i="4"/>
  <c r="AA51" i="4"/>
  <c r="Z51" i="4"/>
  <c r="Y51" i="4"/>
  <c r="X51" i="4"/>
  <c r="W51" i="4"/>
  <c r="U51" i="4"/>
  <c r="S51" i="4"/>
  <c r="R51" i="4"/>
  <c r="Q51" i="4"/>
  <c r="P51" i="4"/>
  <c r="O51" i="4"/>
  <c r="M51" i="4"/>
  <c r="K51" i="4"/>
  <c r="J51" i="4"/>
  <c r="I51" i="4"/>
  <c r="H51" i="4"/>
  <c r="AH50" i="4"/>
  <c r="Z50" i="4"/>
  <c r="R50" i="4"/>
  <c r="J50" i="4"/>
  <c r="AG9" i="4"/>
  <c r="AF9" i="4"/>
  <c r="AE9" i="4"/>
  <c r="AD9" i="4"/>
  <c r="AC9" i="4"/>
  <c r="AA9" i="4"/>
  <c r="Y9" i="4"/>
  <c r="X9" i="4"/>
  <c r="W9" i="4"/>
  <c r="V9" i="4"/>
  <c r="U9" i="4"/>
  <c r="S9" i="4"/>
  <c r="Q9" i="4"/>
  <c r="P9" i="4"/>
  <c r="O9" i="4"/>
  <c r="N9" i="4"/>
  <c r="M9" i="4"/>
  <c r="K9" i="4"/>
  <c r="I9" i="4"/>
  <c r="H9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Z12" i="4"/>
  <c r="W12" i="4"/>
  <c r="R12" i="4"/>
  <c r="P12" i="4"/>
  <c r="J12" i="4"/>
  <c r="AB11" i="4"/>
  <c r="Z11" i="4"/>
  <c r="Y11" i="4"/>
  <c r="Q11" i="4"/>
  <c r="P11" i="4"/>
  <c r="O11" i="4"/>
  <c r="AH10" i="4"/>
  <c r="AG10" i="4"/>
  <c r="AE10" i="4"/>
  <c r="AD10" i="4"/>
  <c r="AC10" i="4"/>
  <c r="AB10" i="4"/>
  <c r="AA10" i="4"/>
  <c r="Z10" i="4"/>
  <c r="Y10" i="4"/>
  <c r="W10" i="4"/>
  <c r="V10" i="4"/>
  <c r="U10" i="4"/>
  <c r="T10" i="4"/>
  <c r="S10" i="4"/>
  <c r="R10" i="4"/>
  <c r="Q10" i="4"/>
  <c r="O10" i="4"/>
  <c r="N10" i="4"/>
  <c r="M10" i="4"/>
  <c r="L10" i="4"/>
  <c r="K10" i="4"/>
  <c r="J10" i="4"/>
  <c r="I10" i="4"/>
  <c r="AD28" i="4"/>
  <c r="V28" i="4"/>
  <c r="N28" i="4"/>
  <c r="AD58" i="4"/>
  <c r="AD57" i="4" s="1"/>
  <c r="Q58" i="4"/>
  <c r="Q57" i="4" s="1"/>
  <c r="O58" i="4"/>
  <c r="O57" i="4" s="1"/>
  <c r="N58" i="4"/>
  <c r="N57" i="4" s="1"/>
  <c r="I58" i="4"/>
  <c r="I57" i="4" s="1"/>
  <c r="AH56" i="4"/>
  <c r="AH55" i="4" s="1"/>
  <c r="AG56" i="4"/>
  <c r="AG55" i="4" s="1"/>
  <c r="AF56" i="4"/>
  <c r="AF55" i="4" s="1"/>
  <c r="AE56" i="4"/>
  <c r="AE55" i="4" s="1"/>
  <c r="AD56" i="4"/>
  <c r="AD55" i="4" s="1"/>
  <c r="AC56" i="4"/>
  <c r="AC55" i="4" s="1"/>
  <c r="AB56" i="4"/>
  <c r="AB55" i="4" s="1"/>
  <c r="AA56" i="4"/>
  <c r="AA55" i="4" s="1"/>
  <c r="Z56" i="4"/>
  <c r="Z55" i="4" s="1"/>
  <c r="Y56" i="4"/>
  <c r="Y55" i="4" s="1"/>
  <c r="X56" i="4"/>
  <c r="X55" i="4" s="1"/>
  <c r="W56" i="4"/>
  <c r="W55" i="4" s="1"/>
  <c r="V56" i="4"/>
  <c r="V55" i="4" s="1"/>
  <c r="U56" i="4"/>
  <c r="U55" i="4" s="1"/>
  <c r="T56" i="4"/>
  <c r="T55" i="4" s="1"/>
  <c r="S56" i="4"/>
  <c r="S55" i="4" s="1"/>
  <c r="R56" i="4"/>
  <c r="R55" i="4" s="1"/>
  <c r="Q56" i="4"/>
  <c r="Q55" i="4" s="1"/>
  <c r="P56" i="4"/>
  <c r="P55" i="4" s="1"/>
  <c r="O56" i="4"/>
  <c r="O55" i="4" s="1"/>
  <c r="N56" i="4"/>
  <c r="N55" i="4" s="1"/>
  <c r="M56" i="4"/>
  <c r="M55" i="4" s="1"/>
  <c r="L56" i="4"/>
  <c r="L55" i="4" s="1"/>
  <c r="K56" i="4"/>
  <c r="K55" i="4" s="1"/>
  <c r="J56" i="4"/>
  <c r="J55" i="4" s="1"/>
  <c r="I56" i="4"/>
  <c r="I55" i="4" s="1"/>
  <c r="H56" i="4"/>
  <c r="H55" i="4" s="1"/>
  <c r="AE54" i="4"/>
  <c r="AE53" i="4" s="1"/>
  <c r="AD54" i="4"/>
  <c r="AD53" i="4" s="1"/>
  <c r="AC54" i="4"/>
  <c r="AC53" i="4" s="1"/>
  <c r="U54" i="4"/>
  <c r="U53" i="4" s="1"/>
  <c r="S54" i="4"/>
  <c r="S53" i="4" s="1"/>
  <c r="Q54" i="4"/>
  <c r="Q53" i="4" s="1"/>
  <c r="I54" i="4"/>
  <c r="I53" i="4" s="1"/>
  <c r="H54" i="4"/>
  <c r="H53" i="4" s="1"/>
  <c r="AA61" i="5" l="1"/>
  <c r="K36" i="5"/>
  <c r="J76" i="5"/>
  <c r="R76" i="5"/>
  <c r="Z76" i="5"/>
  <c r="M44" i="5"/>
  <c r="U44" i="5"/>
  <c r="AC44" i="5"/>
  <c r="K76" i="5"/>
  <c r="S76" i="5"/>
  <c r="AA76" i="5"/>
  <c r="R22" i="5"/>
  <c r="Y73" i="5"/>
  <c r="AG73" i="5"/>
  <c r="L27" i="5"/>
  <c r="T27" i="5"/>
  <c r="AB27" i="5"/>
  <c r="G49" i="5"/>
  <c r="O49" i="5"/>
  <c r="W49" i="5"/>
  <c r="AE49" i="5"/>
  <c r="N30" i="5"/>
  <c r="V30" i="5"/>
  <c r="AD30" i="5"/>
  <c r="J16" i="5"/>
  <c r="R16" i="5"/>
  <c r="Z16" i="5"/>
  <c r="I33" i="5"/>
  <c r="Q33" i="5"/>
  <c r="Y33" i="5"/>
  <c r="AG33" i="5"/>
  <c r="H19" i="5"/>
  <c r="P19" i="5"/>
  <c r="X19" i="5"/>
  <c r="AF19" i="5"/>
  <c r="J73" i="5"/>
  <c r="R73" i="5"/>
  <c r="Z73" i="5"/>
  <c r="N36" i="5"/>
  <c r="V36" i="5"/>
  <c r="AD36" i="5"/>
  <c r="M76" i="5"/>
  <c r="U76" i="5"/>
  <c r="AC76" i="5"/>
  <c r="L41" i="5"/>
  <c r="T41" i="5"/>
  <c r="AB41" i="5"/>
  <c r="J61" i="5"/>
  <c r="R61" i="5"/>
  <c r="Z61" i="5"/>
  <c r="G61" i="5"/>
  <c r="O61" i="5"/>
  <c r="W61" i="5"/>
  <c r="AE61" i="5"/>
  <c r="G36" i="5"/>
  <c r="O36" i="5"/>
  <c r="O7" i="5" s="1"/>
  <c r="W36" i="5"/>
  <c r="AE36" i="5"/>
  <c r="K44" i="5"/>
  <c r="AA44" i="5"/>
  <c r="W76" i="5"/>
  <c r="AE76" i="5"/>
  <c r="J44" i="5"/>
  <c r="AA50" i="4"/>
  <c r="H28" i="4"/>
  <c r="P28" i="4"/>
  <c r="X28" i="4"/>
  <c r="AF28" i="4"/>
  <c r="L50" i="4"/>
  <c r="T50" i="4"/>
  <c r="AB50" i="4"/>
  <c r="L52" i="4"/>
  <c r="T52" i="4"/>
  <c r="AB52" i="4"/>
  <c r="J72" i="4"/>
  <c r="J71" i="4" s="1"/>
  <c r="R72" i="4"/>
  <c r="R71" i="4" s="1"/>
  <c r="Z72" i="4"/>
  <c r="Z71" i="4" s="1"/>
  <c r="AH72" i="4"/>
  <c r="AH71" i="4" s="1"/>
  <c r="O28" i="4"/>
  <c r="K52" i="4"/>
  <c r="AA52" i="4"/>
  <c r="I72" i="4"/>
  <c r="I71" i="4" s="1"/>
  <c r="I28" i="4"/>
  <c r="Q28" i="4"/>
  <c r="Y28" i="4"/>
  <c r="AG28" i="4"/>
  <c r="M50" i="4"/>
  <c r="M49" i="4" s="1"/>
  <c r="U50" i="4"/>
  <c r="AC50" i="4"/>
  <c r="M52" i="4"/>
  <c r="U52" i="4"/>
  <c r="AC52" i="4"/>
  <c r="K72" i="4"/>
  <c r="K71" i="4" s="1"/>
  <c r="S72" i="4"/>
  <c r="S71" i="4" s="1"/>
  <c r="AA72" i="4"/>
  <c r="AA71" i="4" s="1"/>
  <c r="S52" i="4"/>
  <c r="Y72" i="4"/>
  <c r="Y71" i="4" s="1"/>
  <c r="J28" i="4"/>
  <c r="R28" i="4"/>
  <c r="Z28" i="4"/>
  <c r="AH28" i="4"/>
  <c r="N50" i="4"/>
  <c r="V50" i="4"/>
  <c r="AD50" i="4"/>
  <c r="N52" i="4"/>
  <c r="V52" i="4"/>
  <c r="AD52" i="4"/>
  <c r="L72" i="4"/>
  <c r="L71" i="4" s="1"/>
  <c r="T72" i="4"/>
  <c r="T71" i="4" s="1"/>
  <c r="AB72" i="4"/>
  <c r="AB71" i="4" s="1"/>
  <c r="W28" i="4"/>
  <c r="S50" i="4"/>
  <c r="AG72" i="4"/>
  <c r="AG71" i="4" s="1"/>
  <c r="K28" i="4"/>
  <c r="S28" i="4"/>
  <c r="AA28" i="4"/>
  <c r="O50" i="4"/>
  <c r="W50" i="4"/>
  <c r="AE50" i="4"/>
  <c r="AE49" i="4" s="1"/>
  <c r="O52" i="4"/>
  <c r="W52" i="4"/>
  <c r="AE52" i="4"/>
  <c r="M72" i="4"/>
  <c r="M71" i="4" s="1"/>
  <c r="U72" i="4"/>
  <c r="U71" i="4" s="1"/>
  <c r="AC72" i="4"/>
  <c r="AC71" i="4" s="1"/>
  <c r="AE28" i="4"/>
  <c r="Q72" i="4"/>
  <c r="Q71" i="4" s="1"/>
  <c r="L28" i="4"/>
  <c r="T28" i="4"/>
  <c r="AB28" i="4"/>
  <c r="H50" i="4"/>
  <c r="P50" i="4"/>
  <c r="X50" i="4"/>
  <c r="AF50" i="4"/>
  <c r="AF49" i="4" s="1"/>
  <c r="H52" i="4"/>
  <c r="H49" i="4" s="1"/>
  <c r="P52" i="4"/>
  <c r="X52" i="4"/>
  <c r="AF52" i="4"/>
  <c r="N72" i="4"/>
  <c r="N71" i="4" s="1"/>
  <c r="V72" i="4"/>
  <c r="V71" i="4" s="1"/>
  <c r="AD72" i="4"/>
  <c r="AD71" i="4" s="1"/>
  <c r="K50" i="4"/>
  <c r="K49" i="4" s="1"/>
  <c r="M28" i="4"/>
  <c r="U28" i="4"/>
  <c r="I50" i="4"/>
  <c r="Q50" i="4"/>
  <c r="Y50" i="4"/>
  <c r="I52" i="4"/>
  <c r="Q52" i="4"/>
  <c r="Y52" i="4"/>
  <c r="Y49" i="4" s="1"/>
  <c r="O72" i="4"/>
  <c r="O71" i="4" s="1"/>
  <c r="W72" i="4"/>
  <c r="W71" i="4" s="1"/>
  <c r="N44" i="5"/>
  <c r="V44" i="5"/>
  <c r="AD44" i="5"/>
  <c r="J41" i="5"/>
  <c r="R41" i="5"/>
  <c r="Z41" i="5"/>
  <c r="M36" i="5"/>
  <c r="U36" i="5"/>
  <c r="AC36" i="5"/>
  <c r="L76" i="5"/>
  <c r="T76" i="5"/>
  <c r="AB76" i="5"/>
  <c r="N8" i="5"/>
  <c r="V8" i="5"/>
  <c r="AD8" i="5"/>
  <c r="R8" i="5"/>
  <c r="Z8" i="5"/>
  <c r="N61" i="5"/>
  <c r="V61" i="5"/>
  <c r="AD61" i="5"/>
  <c r="K61" i="5"/>
  <c r="S61" i="5"/>
  <c r="S36" i="5"/>
  <c r="AA36" i="5"/>
  <c r="L22" i="5"/>
  <c r="T22" i="5"/>
  <c r="AB22" i="5"/>
  <c r="K22" i="5"/>
  <c r="S22" i="5"/>
  <c r="AA22" i="5"/>
  <c r="H44" i="5"/>
  <c r="P44" i="5"/>
  <c r="X44" i="5"/>
  <c r="AF44" i="5"/>
  <c r="R44" i="5"/>
  <c r="Z44" i="5"/>
  <c r="Z19" i="5"/>
  <c r="L73" i="5"/>
  <c r="T73" i="5"/>
  <c r="AB73" i="5"/>
  <c r="H36" i="5"/>
  <c r="P36" i="5"/>
  <c r="X36" i="5"/>
  <c r="AF36" i="5"/>
  <c r="N22" i="5"/>
  <c r="V22" i="5"/>
  <c r="AD22" i="5"/>
  <c r="Y30" i="5"/>
  <c r="AG30" i="5"/>
  <c r="M16" i="5"/>
  <c r="U16" i="5"/>
  <c r="AC16" i="5"/>
  <c r="L33" i="5"/>
  <c r="T33" i="5"/>
  <c r="AB33" i="5"/>
  <c r="K19" i="5"/>
  <c r="S19" i="5"/>
  <c r="AA19" i="5"/>
  <c r="M73" i="5"/>
  <c r="U73" i="5"/>
  <c r="AC73" i="5"/>
  <c r="I76" i="5"/>
  <c r="Q76" i="5"/>
  <c r="Y76" i="5"/>
  <c r="AG76" i="5"/>
  <c r="AH7" i="5"/>
  <c r="S8" i="5"/>
  <c r="S7" i="5"/>
  <c r="L8" i="5"/>
  <c r="AB8" i="5"/>
  <c r="Y49" i="5"/>
  <c r="P61" i="5"/>
  <c r="J49" i="5"/>
  <c r="R49" i="5"/>
  <c r="Z49" i="5"/>
  <c r="I61" i="5"/>
  <c r="Q61" i="5"/>
  <c r="Y61" i="5"/>
  <c r="AG61" i="5"/>
  <c r="I36" i="5"/>
  <c r="Q36" i="5"/>
  <c r="Y36" i="5"/>
  <c r="AG36" i="5"/>
  <c r="H76" i="5"/>
  <c r="P76" i="5"/>
  <c r="X76" i="5"/>
  <c r="AF76" i="5"/>
  <c r="G22" i="5"/>
  <c r="O22" i="5"/>
  <c r="W22" i="5"/>
  <c r="AE22" i="5"/>
  <c r="AD7" i="5"/>
  <c r="I27" i="5"/>
  <c r="Q27" i="5"/>
  <c r="Y27" i="5"/>
  <c r="AG27" i="5"/>
  <c r="L49" i="5"/>
  <c r="T49" i="5"/>
  <c r="AB49" i="5"/>
  <c r="G16" i="5"/>
  <c r="O16" i="5"/>
  <c r="W16" i="5"/>
  <c r="AE16" i="5"/>
  <c r="AE7" i="5" s="1"/>
  <c r="M19" i="5"/>
  <c r="U19" i="5"/>
  <c r="AC19" i="5"/>
  <c r="G73" i="5"/>
  <c r="O73" i="5"/>
  <c r="W73" i="5"/>
  <c r="AE73" i="5"/>
  <c r="I22" i="5"/>
  <c r="Q22" i="5"/>
  <c r="Y22" i="5"/>
  <c r="AG22" i="5"/>
  <c r="J27" i="5"/>
  <c r="R27" i="5"/>
  <c r="Z27" i="5"/>
  <c r="M49" i="5"/>
  <c r="U49" i="5"/>
  <c r="AC49" i="5"/>
  <c r="L30" i="5"/>
  <c r="T30" i="5"/>
  <c r="AB30" i="5"/>
  <c r="H16" i="5"/>
  <c r="P16" i="5"/>
  <c r="X16" i="5"/>
  <c r="AF16" i="5"/>
  <c r="L61" i="5"/>
  <c r="T61" i="5"/>
  <c r="AB61" i="5"/>
  <c r="H73" i="5"/>
  <c r="P73" i="5"/>
  <c r="X73" i="5"/>
  <c r="AF73" i="5"/>
  <c r="L36" i="5"/>
  <c r="T36" i="5"/>
  <c r="AB36" i="5"/>
  <c r="I8" i="5"/>
  <c r="Q8" i="5"/>
  <c r="Y8" i="5"/>
  <c r="AG8" i="5"/>
  <c r="M61" i="5"/>
  <c r="U61" i="5"/>
  <c r="AC61" i="5"/>
  <c r="K8" i="5"/>
  <c r="AA8" i="5"/>
  <c r="AA7" i="5"/>
  <c r="T8" i="5"/>
  <c r="I49" i="5"/>
  <c r="Q49" i="5"/>
  <c r="AG49" i="5"/>
  <c r="H61" i="5"/>
  <c r="X61" i="5"/>
  <c r="X7" i="5" s="1"/>
  <c r="AF61" i="5"/>
  <c r="AG7" i="5"/>
  <c r="M8" i="5"/>
  <c r="U8" i="5"/>
  <c r="AC8" i="5"/>
  <c r="H8" i="5"/>
  <c r="P8" i="5"/>
  <c r="X8" i="5"/>
  <c r="AF8" i="5"/>
  <c r="U46" i="4"/>
  <c r="U45" i="4"/>
  <c r="AA68" i="4"/>
  <c r="T68" i="4"/>
  <c r="AB42" i="4"/>
  <c r="S42" i="4"/>
  <c r="AF42" i="4"/>
  <c r="P42" i="4"/>
  <c r="AE42" i="4"/>
  <c r="O42" i="4"/>
  <c r="AG45" i="4"/>
  <c r="Y45" i="4"/>
  <c r="Q45" i="4"/>
  <c r="I45" i="4"/>
  <c r="AF45" i="4"/>
  <c r="X45" i="4"/>
  <c r="H45" i="4"/>
  <c r="P45" i="4"/>
  <c r="AE45" i="4"/>
  <c r="W45" i="4"/>
  <c r="O45" i="4"/>
  <c r="H11" i="4"/>
  <c r="T15" i="4"/>
  <c r="T14" i="4" s="1"/>
  <c r="L45" i="4"/>
  <c r="Z45" i="4"/>
  <c r="W42" i="4"/>
  <c r="AG38" i="4"/>
  <c r="AG36" i="4" s="1"/>
  <c r="AH38" i="4"/>
  <c r="K38" i="4"/>
  <c r="AC38" i="4"/>
  <c r="J38" i="4"/>
  <c r="J36" i="4" s="1"/>
  <c r="AA38" i="4"/>
  <c r="AC58" i="4"/>
  <c r="AC57" i="4" s="1"/>
  <c r="Y58" i="4"/>
  <c r="Y57" i="4" s="1"/>
  <c r="V58" i="4"/>
  <c r="V57" i="4" s="1"/>
  <c r="AD12" i="4"/>
  <c r="AH12" i="4"/>
  <c r="O12" i="4"/>
  <c r="AE12" i="4"/>
  <c r="H12" i="4"/>
  <c r="AB82" i="4"/>
  <c r="AB81" i="4" s="1"/>
  <c r="V82" i="4"/>
  <c r="V81" i="4" s="1"/>
  <c r="U82" i="4"/>
  <c r="U81" i="4" s="1"/>
  <c r="P82" i="4"/>
  <c r="P81" i="4" s="1"/>
  <c r="AA21" i="4"/>
  <c r="AB21" i="4"/>
  <c r="U21" i="4"/>
  <c r="AC62" i="4"/>
  <c r="U62" i="4"/>
  <c r="M62" i="4"/>
  <c r="AA62" i="4"/>
  <c r="S62" i="4"/>
  <c r="K62" i="4"/>
  <c r="M54" i="4"/>
  <c r="M53" i="4" s="1"/>
  <c r="W54" i="4"/>
  <c r="W53" i="4" s="1"/>
  <c r="AG54" i="4"/>
  <c r="AG53" i="4" s="1"/>
  <c r="W58" i="4"/>
  <c r="W57" i="4" s="1"/>
  <c r="I11" i="4"/>
  <c r="T11" i="4"/>
  <c r="AE11" i="4"/>
  <c r="X12" i="4"/>
  <c r="K15" i="4"/>
  <c r="K14" i="4" s="1"/>
  <c r="V15" i="4"/>
  <c r="V14" i="4" s="1"/>
  <c r="P18" i="4"/>
  <c r="Z18" i="4"/>
  <c r="Z16" i="4" s="1"/>
  <c r="J62" i="4"/>
  <c r="V62" i="4"/>
  <c r="AF62" i="4"/>
  <c r="AE21" i="4"/>
  <c r="U38" i="4"/>
  <c r="N82" i="4"/>
  <c r="N81" i="4" s="1"/>
  <c r="M45" i="4"/>
  <c r="AA45" i="4"/>
  <c r="X42" i="4"/>
  <c r="AB31" i="4"/>
  <c r="AC31" i="4"/>
  <c r="AE15" i="4"/>
  <c r="AE14" i="4" s="1"/>
  <c r="W15" i="4"/>
  <c r="W14" i="4" s="1"/>
  <c r="O15" i="4"/>
  <c r="O14" i="4" s="1"/>
  <c r="AC15" i="4"/>
  <c r="AC14" i="4" s="1"/>
  <c r="U15" i="4"/>
  <c r="U14" i="4" s="1"/>
  <c r="M15" i="4"/>
  <c r="M14" i="4" s="1"/>
  <c r="K54" i="4"/>
  <c r="K53" i="4" s="1"/>
  <c r="J15" i="4"/>
  <c r="J14" i="4" s="1"/>
  <c r="AF15" i="4"/>
  <c r="AF14" i="4" s="1"/>
  <c r="V11" i="4"/>
  <c r="L15" i="4"/>
  <c r="L14" i="4" s="1"/>
  <c r="X15" i="4"/>
  <c r="X14" i="4" s="1"/>
  <c r="AH15" i="4"/>
  <c r="AH14" i="4" s="1"/>
  <c r="AE20" i="4"/>
  <c r="AB45" i="4"/>
  <c r="AB44" i="4" s="1"/>
  <c r="AA42" i="4"/>
  <c r="AA41" i="4" s="1"/>
  <c r="AD18" i="4"/>
  <c r="V18" i="4"/>
  <c r="N18" i="4"/>
  <c r="N16" i="4" s="1"/>
  <c r="AB18" i="4"/>
  <c r="T18" i="4"/>
  <c r="T16" i="4" s="1"/>
  <c r="L18" i="4"/>
  <c r="AB54" i="4"/>
  <c r="AB53" i="4" s="1"/>
  <c r="T54" i="4"/>
  <c r="T53" i="4" s="1"/>
  <c r="L54" i="4"/>
  <c r="L53" i="4" s="1"/>
  <c r="AH54" i="4"/>
  <c r="AH53" i="4" s="1"/>
  <c r="Z54" i="4"/>
  <c r="Z53" i="4" s="1"/>
  <c r="R54" i="4"/>
  <c r="R53" i="4" s="1"/>
  <c r="J54" i="4"/>
  <c r="J53" i="4" s="1"/>
  <c r="AF54" i="4"/>
  <c r="AF53" i="4" s="1"/>
  <c r="AF29" i="4"/>
  <c r="AD11" i="4"/>
  <c r="AD8" i="4" s="1"/>
  <c r="Y18" i="4"/>
  <c r="N54" i="4"/>
  <c r="N53" i="4" s="1"/>
  <c r="AF11" i="4"/>
  <c r="AA18" i="4"/>
  <c r="N45" i="4"/>
  <c r="O54" i="4"/>
  <c r="O53" i="4" s="1"/>
  <c r="Y54" i="4"/>
  <c r="Y53" i="4" s="1"/>
  <c r="AE58" i="4"/>
  <c r="AE57" i="4" s="1"/>
  <c r="L11" i="4"/>
  <c r="W11" i="4"/>
  <c r="AF12" i="4"/>
  <c r="N15" i="4"/>
  <c r="N14" i="4" s="1"/>
  <c r="Y15" i="4"/>
  <c r="Y14" i="4" s="1"/>
  <c r="H18" i="4"/>
  <c r="H16" i="4" s="1"/>
  <c r="R18" i="4"/>
  <c r="R16" i="4" s="1"/>
  <c r="AC18" i="4"/>
  <c r="AC16" i="4" s="1"/>
  <c r="N62" i="4"/>
  <c r="X62" i="4"/>
  <c r="AH62" i="4"/>
  <c r="L21" i="4"/>
  <c r="AC82" i="4"/>
  <c r="AC81" i="4" s="1"/>
  <c r="R45" i="4"/>
  <c r="AC45" i="4"/>
  <c r="AC44" i="4" s="1"/>
  <c r="AC42" i="4"/>
  <c r="AA25" i="4"/>
  <c r="AB25" i="4"/>
  <c r="AD67" i="4"/>
  <c r="X67" i="4"/>
  <c r="AC11" i="4"/>
  <c r="U11" i="4"/>
  <c r="M11" i="4"/>
  <c r="AA11" i="4"/>
  <c r="S11" i="4"/>
  <c r="K11" i="4"/>
  <c r="V54" i="4"/>
  <c r="V53" i="4" s="1"/>
  <c r="R11" i="4"/>
  <c r="O18" i="4"/>
  <c r="J11" i="4"/>
  <c r="J8" i="4" s="1"/>
  <c r="P54" i="4"/>
  <c r="P53" i="4" s="1"/>
  <c r="AA54" i="4"/>
  <c r="AA53" i="4" s="1"/>
  <c r="AG58" i="4"/>
  <c r="AG57" i="4" s="1"/>
  <c r="N11" i="4"/>
  <c r="X11" i="4"/>
  <c r="AH11" i="4"/>
  <c r="P15" i="4"/>
  <c r="P14" i="4" s="1"/>
  <c r="Z15" i="4"/>
  <c r="Z14" i="4" s="1"/>
  <c r="I18" i="4"/>
  <c r="I16" i="4" s="1"/>
  <c r="S18" i="4"/>
  <c r="S16" i="4" s="1"/>
  <c r="AE18" i="4"/>
  <c r="O62" i="4"/>
  <c r="Y62" i="4"/>
  <c r="L68" i="4"/>
  <c r="M21" i="4"/>
  <c r="AD82" i="4"/>
  <c r="AD81" i="4" s="1"/>
  <c r="S45" i="4"/>
  <c r="AD45" i="4"/>
  <c r="H42" i="4"/>
  <c r="J9" i="4"/>
  <c r="R9" i="4"/>
  <c r="Z9" i="4"/>
  <c r="AH9" i="4"/>
  <c r="AH8" i="4" s="1"/>
  <c r="L51" i="4"/>
  <c r="T51" i="4"/>
  <c r="AB51" i="4"/>
  <c r="J60" i="4"/>
  <c r="J59" i="4" s="1"/>
  <c r="R60" i="4"/>
  <c r="R59" i="4" s="1"/>
  <c r="Z60" i="4"/>
  <c r="Z59" i="4" s="1"/>
  <c r="AH60" i="4"/>
  <c r="AH59" i="4" s="1"/>
  <c r="O17" i="4"/>
  <c r="O16" i="4" s="1"/>
  <c r="W17" i="4"/>
  <c r="W16" i="4" s="1"/>
  <c r="AE17" i="4"/>
  <c r="AE16" i="4" s="1"/>
  <c r="N64" i="4"/>
  <c r="V64" i="4"/>
  <c r="AD64" i="4"/>
  <c r="L69" i="4"/>
  <c r="T69" i="4"/>
  <c r="AB69" i="4"/>
  <c r="I70" i="4"/>
  <c r="Q70" i="4"/>
  <c r="Y70" i="4"/>
  <c r="AG70" i="4"/>
  <c r="K35" i="4"/>
  <c r="S35" i="4"/>
  <c r="AA35" i="4"/>
  <c r="O40" i="4"/>
  <c r="W40" i="4"/>
  <c r="AE40" i="4"/>
  <c r="N80" i="4"/>
  <c r="N79" i="4" s="1"/>
  <c r="V80" i="4"/>
  <c r="V79" i="4" s="1"/>
  <c r="AD80" i="4"/>
  <c r="AD79" i="4" s="1"/>
  <c r="M26" i="4"/>
  <c r="U26" i="4"/>
  <c r="AC26" i="4"/>
  <c r="I47" i="4"/>
  <c r="Q47" i="4"/>
  <c r="Y47" i="4"/>
  <c r="AG47" i="4"/>
  <c r="J47" i="4"/>
  <c r="AH47" i="4"/>
  <c r="N26" i="4"/>
  <c r="V26" i="4"/>
  <c r="AD26" i="4"/>
  <c r="R47" i="4"/>
  <c r="Z47" i="4"/>
  <c r="H10" i="4"/>
  <c r="P10" i="4"/>
  <c r="X10" i="4"/>
  <c r="X8" i="4" s="1"/>
  <c r="L9" i="4"/>
  <c r="T9" i="4"/>
  <c r="N51" i="4"/>
  <c r="V51" i="4"/>
  <c r="L60" i="4"/>
  <c r="L59" i="4" s="1"/>
  <c r="T60" i="4"/>
  <c r="T59" i="4" s="1"/>
  <c r="I17" i="4"/>
  <c r="Q17" i="4"/>
  <c r="Y17" i="4"/>
  <c r="H64" i="4"/>
  <c r="P64" i="4"/>
  <c r="X64" i="4"/>
  <c r="N69" i="4"/>
  <c r="V69" i="4"/>
  <c r="K70" i="4"/>
  <c r="S70" i="4"/>
  <c r="M35" i="4"/>
  <c r="U35" i="4"/>
  <c r="I40" i="4"/>
  <c r="Q40" i="4"/>
  <c r="Y40" i="4"/>
  <c r="H80" i="4"/>
  <c r="H79" i="4" s="1"/>
  <c r="P80" i="4"/>
  <c r="P79" i="4" s="1"/>
  <c r="X80" i="4"/>
  <c r="X79" i="4" s="1"/>
  <c r="O26" i="4"/>
  <c r="W26" i="4"/>
  <c r="K47" i="4"/>
  <c r="S47" i="4"/>
  <c r="H31" i="4"/>
  <c r="W67" i="4"/>
  <c r="N42" i="4"/>
  <c r="V42" i="4"/>
  <c r="AD42" i="4"/>
  <c r="AD31" i="4"/>
  <c r="O66" i="4"/>
  <c r="AE67" i="4"/>
  <c r="U32" i="4"/>
  <c r="P66" i="4"/>
  <c r="AF67" i="4"/>
  <c r="I42" i="4"/>
  <c r="Q42" i="4"/>
  <c r="Y42" i="4"/>
  <c r="AG42" i="4"/>
  <c r="Z32" i="4"/>
  <c r="AH66" i="4"/>
  <c r="J42" i="4"/>
  <c r="R42" i="4"/>
  <c r="Z42" i="4"/>
  <c r="AH42" i="4"/>
  <c r="H67" i="4"/>
  <c r="W24" i="4"/>
  <c r="O43" i="4"/>
  <c r="O67" i="4"/>
  <c r="X24" i="4"/>
  <c r="L42" i="4"/>
  <c r="T42" i="4"/>
  <c r="T41" i="4" s="1"/>
  <c r="T43" i="4"/>
  <c r="P67" i="4"/>
  <c r="M31" i="4"/>
  <c r="AF31" i="4"/>
  <c r="AA32" i="4"/>
  <c r="J65" i="4"/>
  <c r="R66" i="4"/>
  <c r="I67" i="4"/>
  <c r="Q67" i="4"/>
  <c r="Y67" i="4"/>
  <c r="AG67" i="4"/>
  <c r="N68" i="4"/>
  <c r="V68" i="4"/>
  <c r="AD68" i="4"/>
  <c r="I74" i="4"/>
  <c r="Z24" i="4"/>
  <c r="U43" i="4"/>
  <c r="U41" i="4" s="1"/>
  <c r="M68" i="4"/>
  <c r="N31" i="4"/>
  <c r="J32" i="4"/>
  <c r="AC32" i="4"/>
  <c r="R65" i="4"/>
  <c r="W66" i="4"/>
  <c r="J67" i="4"/>
  <c r="R67" i="4"/>
  <c r="Z67" i="4"/>
  <c r="AH67" i="4"/>
  <c r="O68" i="4"/>
  <c r="W68" i="4"/>
  <c r="AE68" i="4"/>
  <c r="Q74" i="4"/>
  <c r="H24" i="4"/>
  <c r="AE24" i="4"/>
  <c r="W43" i="4"/>
  <c r="U68" i="4"/>
  <c r="P31" i="4"/>
  <c r="K32" i="4"/>
  <c r="AH32" i="4"/>
  <c r="Z65" i="4"/>
  <c r="X66" i="4"/>
  <c r="K67" i="4"/>
  <c r="S67" i="4"/>
  <c r="AA67" i="4"/>
  <c r="H68" i="4"/>
  <c r="P68" i="4"/>
  <c r="X68" i="4"/>
  <c r="AF68" i="4"/>
  <c r="Y74" i="4"/>
  <c r="J24" i="4"/>
  <c r="AF24" i="4"/>
  <c r="AB43" i="4"/>
  <c r="AB41" i="4" s="1"/>
  <c r="H29" i="4"/>
  <c r="U31" i="4"/>
  <c r="M32" i="4"/>
  <c r="AH65" i="4"/>
  <c r="Z66" i="4"/>
  <c r="L67" i="4"/>
  <c r="T67" i="4"/>
  <c r="AB67" i="4"/>
  <c r="I68" i="4"/>
  <c r="Q68" i="4"/>
  <c r="Y68" i="4"/>
  <c r="AG68" i="4"/>
  <c r="AG74" i="4"/>
  <c r="AG73" i="4" s="1"/>
  <c r="O24" i="4"/>
  <c r="AH24" i="4"/>
  <c r="AC43" i="4"/>
  <c r="V31" i="4"/>
  <c r="H66" i="4"/>
  <c r="AE66" i="4"/>
  <c r="M67" i="4"/>
  <c r="U67" i="4"/>
  <c r="AC67" i="4"/>
  <c r="J68" i="4"/>
  <c r="R68" i="4"/>
  <c r="Z68" i="4"/>
  <c r="AH68" i="4"/>
  <c r="O20" i="4"/>
  <c r="O19" i="4" s="1"/>
  <c r="P24" i="4"/>
  <c r="L25" i="4"/>
  <c r="L43" i="4"/>
  <c r="AE43" i="4"/>
  <c r="AC68" i="4"/>
  <c r="P29" i="4"/>
  <c r="P27" i="4" s="1"/>
  <c r="R32" i="4"/>
  <c r="X29" i="4"/>
  <c r="X31" i="4"/>
  <c r="S32" i="4"/>
  <c r="J66" i="4"/>
  <c r="AF66" i="4"/>
  <c r="N67" i="4"/>
  <c r="V67" i="4"/>
  <c r="K68" i="4"/>
  <c r="S68" i="4"/>
  <c r="W20" i="4"/>
  <c r="W19" i="4" s="1"/>
  <c r="R24" i="4"/>
  <c r="T25" i="4"/>
  <c r="M43" i="4"/>
  <c r="M41" i="4" s="1"/>
  <c r="Y29" i="4"/>
  <c r="Y27" i="4" s="1"/>
  <c r="AF20" i="4"/>
  <c r="J74" i="4"/>
  <c r="J73" i="4" s="1"/>
  <c r="R74" i="4"/>
  <c r="R73" i="4" s="1"/>
  <c r="Z74" i="4"/>
  <c r="Z73" i="4" s="1"/>
  <c r="AH74" i="4"/>
  <c r="AH73" i="4" s="1"/>
  <c r="M25" i="4"/>
  <c r="U25" i="4"/>
  <c r="AC25" i="4"/>
  <c r="H58" i="4"/>
  <c r="H57" i="4" s="1"/>
  <c r="P58" i="4"/>
  <c r="P57" i="4" s="1"/>
  <c r="X58" i="4"/>
  <c r="X57" i="4" s="1"/>
  <c r="AF58" i="4"/>
  <c r="AF57" i="4" s="1"/>
  <c r="J29" i="4"/>
  <c r="J27" i="4" s="1"/>
  <c r="R29" i="4"/>
  <c r="R27" i="4" s="1"/>
  <c r="Z29" i="4"/>
  <c r="Z27" i="4" s="1"/>
  <c r="AH29" i="4"/>
  <c r="AH27" i="4" s="1"/>
  <c r="I12" i="4"/>
  <c r="I8" i="4" s="1"/>
  <c r="Q12" i="4"/>
  <c r="Q8" i="4" s="1"/>
  <c r="Y12" i="4"/>
  <c r="Y8" i="4" s="1"/>
  <c r="AG12" i="4"/>
  <c r="AG8" i="4" s="1"/>
  <c r="O31" i="4"/>
  <c r="W31" i="4"/>
  <c r="AE31" i="4"/>
  <c r="L32" i="4"/>
  <c r="T32" i="4"/>
  <c r="AB32" i="4"/>
  <c r="L65" i="4"/>
  <c r="T65" i="4"/>
  <c r="AB65" i="4"/>
  <c r="I66" i="4"/>
  <c r="Q66" i="4"/>
  <c r="Y66" i="4"/>
  <c r="AG66" i="4"/>
  <c r="I20" i="4"/>
  <c r="Q20" i="4"/>
  <c r="Y20" i="4"/>
  <c r="AG20" i="4"/>
  <c r="N21" i="4"/>
  <c r="V21" i="4"/>
  <c r="AD21" i="4"/>
  <c r="AD19" i="4" s="1"/>
  <c r="K74" i="4"/>
  <c r="S74" i="4"/>
  <c r="AA74" i="4"/>
  <c r="L38" i="4"/>
  <c r="T38" i="4"/>
  <c r="T36" i="4" s="1"/>
  <c r="AB38" i="4"/>
  <c r="AB36" i="4" s="1"/>
  <c r="O82" i="4"/>
  <c r="O81" i="4" s="1"/>
  <c r="W82" i="4"/>
  <c r="W81" i="4" s="1"/>
  <c r="AE82" i="4"/>
  <c r="AE81" i="4" s="1"/>
  <c r="I24" i="4"/>
  <c r="Q24" i="4"/>
  <c r="Y24" i="4"/>
  <c r="AG24" i="4"/>
  <c r="N25" i="4"/>
  <c r="V25" i="4"/>
  <c r="AD25" i="4"/>
  <c r="AD22" i="4" s="1"/>
  <c r="N43" i="4"/>
  <c r="N41" i="4" s="1"/>
  <c r="V43" i="4"/>
  <c r="AD43" i="4"/>
  <c r="S65" i="4"/>
  <c r="P20" i="4"/>
  <c r="K29" i="4"/>
  <c r="K27" i="4" s="1"/>
  <c r="AC65" i="4"/>
  <c r="J20" i="4"/>
  <c r="AH20" i="4"/>
  <c r="T74" i="4"/>
  <c r="J58" i="4"/>
  <c r="J57" i="4" s="1"/>
  <c r="R58" i="4"/>
  <c r="R57" i="4" s="1"/>
  <c r="Z58" i="4"/>
  <c r="Z57" i="4" s="1"/>
  <c r="AH58" i="4"/>
  <c r="AH57" i="4" s="1"/>
  <c r="L29" i="4"/>
  <c r="L27" i="4" s="1"/>
  <c r="T29" i="4"/>
  <c r="T27" i="4" s="1"/>
  <c r="AB29" i="4"/>
  <c r="K12" i="4"/>
  <c r="S12" i="4"/>
  <c r="S8" i="4" s="1"/>
  <c r="AA12" i="4"/>
  <c r="I31" i="4"/>
  <c r="Q31" i="4"/>
  <c r="Y31" i="4"/>
  <c r="AG31" i="4"/>
  <c r="AG30" i="4" s="1"/>
  <c r="N32" i="4"/>
  <c r="V32" i="4"/>
  <c r="AD32" i="4"/>
  <c r="N65" i="4"/>
  <c r="V65" i="4"/>
  <c r="AD65" i="4"/>
  <c r="K66" i="4"/>
  <c r="S66" i="4"/>
  <c r="AA66" i="4"/>
  <c r="K20" i="4"/>
  <c r="S20" i="4"/>
  <c r="AA20" i="4"/>
  <c r="H21" i="4"/>
  <c r="P21" i="4"/>
  <c r="X21" i="4"/>
  <c r="AF21" i="4"/>
  <c r="M74" i="4"/>
  <c r="U74" i="4"/>
  <c r="AC74" i="4"/>
  <c r="N38" i="4"/>
  <c r="N36" i="4" s="1"/>
  <c r="V38" i="4"/>
  <c r="V36" i="4" s="1"/>
  <c r="AD38" i="4"/>
  <c r="AD36" i="4" s="1"/>
  <c r="I82" i="4"/>
  <c r="I81" i="4" s="1"/>
  <c r="Q82" i="4"/>
  <c r="Q81" i="4" s="1"/>
  <c r="Y82" i="4"/>
  <c r="Y81" i="4" s="1"/>
  <c r="AG82" i="4"/>
  <c r="AG81" i="4" s="1"/>
  <c r="K24" i="4"/>
  <c r="S24" i="4"/>
  <c r="AA24" i="4"/>
  <c r="H25" i="4"/>
  <c r="P25" i="4"/>
  <c r="P22" i="4" s="1"/>
  <c r="X25" i="4"/>
  <c r="X22" i="4" s="1"/>
  <c r="AF25" i="4"/>
  <c r="H43" i="4"/>
  <c r="P43" i="4"/>
  <c r="P41" i="4" s="1"/>
  <c r="X43" i="4"/>
  <c r="AF43" i="4"/>
  <c r="AF41" i="4" s="1"/>
  <c r="Q29" i="4"/>
  <c r="Q27" i="4" s="1"/>
  <c r="K65" i="4"/>
  <c r="AA29" i="4"/>
  <c r="AA27" i="4" s="1"/>
  <c r="Z20" i="4"/>
  <c r="O25" i="4"/>
  <c r="K58" i="4"/>
  <c r="K57" i="4" s="1"/>
  <c r="S58" i="4"/>
  <c r="S57" i="4" s="1"/>
  <c r="AA58" i="4"/>
  <c r="AA57" i="4" s="1"/>
  <c r="M29" i="4"/>
  <c r="U29" i="4"/>
  <c r="U27" i="4" s="1"/>
  <c r="AC29" i="4"/>
  <c r="AC27" i="4" s="1"/>
  <c r="L12" i="4"/>
  <c r="L8" i="4" s="1"/>
  <c r="T12" i="4"/>
  <c r="AB12" i="4"/>
  <c r="J31" i="4"/>
  <c r="R31" i="4"/>
  <c r="Z31" i="4"/>
  <c r="AH31" i="4"/>
  <c r="AH30" i="4" s="1"/>
  <c r="O32" i="4"/>
  <c r="W32" i="4"/>
  <c r="AE32" i="4"/>
  <c r="O65" i="4"/>
  <c r="W65" i="4"/>
  <c r="AE65" i="4"/>
  <c r="L66" i="4"/>
  <c r="T66" i="4"/>
  <c r="AB66" i="4"/>
  <c r="L20" i="4"/>
  <c r="L19" i="4" s="1"/>
  <c r="T20" i="4"/>
  <c r="T19" i="4" s="1"/>
  <c r="AB20" i="4"/>
  <c r="AB19" i="4" s="1"/>
  <c r="I21" i="4"/>
  <c r="Q21" i="4"/>
  <c r="Y21" i="4"/>
  <c r="AG21" i="4"/>
  <c r="N74" i="4"/>
  <c r="V74" i="4"/>
  <c r="AD74" i="4"/>
  <c r="O38" i="4"/>
  <c r="W38" i="4"/>
  <c r="W36" i="4" s="1"/>
  <c r="AE38" i="4"/>
  <c r="J82" i="4"/>
  <c r="J81" i="4" s="1"/>
  <c r="R82" i="4"/>
  <c r="R81" i="4" s="1"/>
  <c r="Z82" i="4"/>
  <c r="Z81" i="4" s="1"/>
  <c r="AH82" i="4"/>
  <c r="AH81" i="4" s="1"/>
  <c r="L24" i="4"/>
  <c r="T24" i="4"/>
  <c r="AB24" i="4"/>
  <c r="AB22" i="4" s="1"/>
  <c r="I25" i="4"/>
  <c r="Q25" i="4"/>
  <c r="Y25" i="4"/>
  <c r="AG25" i="4"/>
  <c r="I43" i="4"/>
  <c r="Q43" i="4"/>
  <c r="Q41" i="4" s="1"/>
  <c r="Y43" i="4"/>
  <c r="AG43" i="4"/>
  <c r="I29" i="4"/>
  <c r="I27" i="4" s="1"/>
  <c r="X20" i="4"/>
  <c r="U65" i="4"/>
  <c r="AB74" i="4"/>
  <c r="W25" i="4"/>
  <c r="T58" i="4"/>
  <c r="T57" i="4" s="1"/>
  <c r="N29" i="4"/>
  <c r="V29" i="4"/>
  <c r="V27" i="4" s="1"/>
  <c r="M12" i="4"/>
  <c r="U12" i="4"/>
  <c r="AC12" i="4"/>
  <c r="AC8" i="4" s="1"/>
  <c r="K31" i="4"/>
  <c r="S31" i="4"/>
  <c r="AA31" i="4"/>
  <c r="AA30" i="4" s="1"/>
  <c r="H32" i="4"/>
  <c r="P32" i="4"/>
  <c r="X32" i="4"/>
  <c r="AF32" i="4"/>
  <c r="H65" i="4"/>
  <c r="P65" i="4"/>
  <c r="X65" i="4"/>
  <c r="AF65" i="4"/>
  <c r="M66" i="4"/>
  <c r="U66" i="4"/>
  <c r="AC66" i="4"/>
  <c r="M20" i="4"/>
  <c r="U20" i="4"/>
  <c r="AC20" i="4"/>
  <c r="AC19" i="4" s="1"/>
  <c r="J21" i="4"/>
  <c r="R21" i="4"/>
  <c r="Z21" i="4"/>
  <c r="AH21" i="4"/>
  <c r="O74" i="4"/>
  <c r="W74" i="4"/>
  <c r="AE74" i="4"/>
  <c r="H38" i="4"/>
  <c r="H36" i="4" s="1"/>
  <c r="P38" i="4"/>
  <c r="P36" i="4" s="1"/>
  <c r="X38" i="4"/>
  <c r="X36" i="4" s="1"/>
  <c r="AF38" i="4"/>
  <c r="K82" i="4"/>
  <c r="K81" i="4" s="1"/>
  <c r="S82" i="4"/>
  <c r="S81" i="4" s="1"/>
  <c r="AA82" i="4"/>
  <c r="AA81" i="4" s="1"/>
  <c r="M24" i="4"/>
  <c r="U24" i="4"/>
  <c r="AC24" i="4"/>
  <c r="J25" i="4"/>
  <c r="R25" i="4"/>
  <c r="Z25" i="4"/>
  <c r="AH25" i="4"/>
  <c r="J43" i="4"/>
  <c r="R43" i="4"/>
  <c r="R41" i="4" s="1"/>
  <c r="Z43" i="4"/>
  <c r="AH43" i="4"/>
  <c r="AH41" i="4" s="1"/>
  <c r="AG29" i="4"/>
  <c r="AG27" i="4" s="1"/>
  <c r="AA65" i="4"/>
  <c r="H20" i="4"/>
  <c r="S29" i="4"/>
  <c r="S27" i="4" s="1"/>
  <c r="M65" i="4"/>
  <c r="R20" i="4"/>
  <c r="L74" i="4"/>
  <c r="AE25" i="4"/>
  <c r="L58" i="4"/>
  <c r="L57" i="4" s="1"/>
  <c r="AB58" i="4"/>
  <c r="AB57" i="4" s="1"/>
  <c r="AD29" i="4"/>
  <c r="AD27" i="4" s="1"/>
  <c r="M58" i="4"/>
  <c r="M57" i="4" s="1"/>
  <c r="U58" i="4"/>
  <c r="U57" i="4" s="1"/>
  <c r="O29" i="4"/>
  <c r="W29" i="4"/>
  <c r="N12" i="4"/>
  <c r="N8" i="4" s="1"/>
  <c r="V12" i="4"/>
  <c r="L31" i="4"/>
  <c r="T31" i="4"/>
  <c r="I32" i="4"/>
  <c r="Q32" i="4"/>
  <c r="Y32" i="4"/>
  <c r="I65" i="4"/>
  <c r="Q65" i="4"/>
  <c r="Y65" i="4"/>
  <c r="N66" i="4"/>
  <c r="V66" i="4"/>
  <c r="N20" i="4"/>
  <c r="V20" i="4"/>
  <c r="K21" i="4"/>
  <c r="S21" i="4"/>
  <c r="S19" i="4" s="1"/>
  <c r="H74" i="4"/>
  <c r="P74" i="4"/>
  <c r="X74" i="4"/>
  <c r="I38" i="4"/>
  <c r="Q38" i="4"/>
  <c r="Y38" i="4"/>
  <c r="L82" i="4"/>
  <c r="L81" i="4" s="1"/>
  <c r="T82" i="4"/>
  <c r="T81" i="4" s="1"/>
  <c r="N24" i="4"/>
  <c r="V24" i="4"/>
  <c r="K25" i="4"/>
  <c r="S25" i="4"/>
  <c r="K43" i="4"/>
  <c r="K41" i="4" s="1"/>
  <c r="S43" i="4"/>
  <c r="S41" i="4" s="1"/>
  <c r="S75" i="4"/>
  <c r="AC34" i="4"/>
  <c r="AC33" i="4" s="1"/>
  <c r="K75" i="4"/>
  <c r="I63" i="4"/>
  <c r="Q63" i="4"/>
  <c r="Y63" i="4"/>
  <c r="AG63" i="4"/>
  <c r="N34" i="4"/>
  <c r="N33" i="4" s="1"/>
  <c r="V34" i="4"/>
  <c r="V33" i="4" s="1"/>
  <c r="AD34" i="4"/>
  <c r="AD33" i="4" s="1"/>
  <c r="L75" i="4"/>
  <c r="T75" i="4"/>
  <c r="AB75" i="4"/>
  <c r="O46" i="4"/>
  <c r="O44" i="4" s="1"/>
  <c r="W46" i="4"/>
  <c r="AE46" i="4"/>
  <c r="AF63" i="4"/>
  <c r="M34" i="4"/>
  <c r="M33" i="4" s="1"/>
  <c r="AD46" i="4"/>
  <c r="J63" i="4"/>
  <c r="R63" i="4"/>
  <c r="Z63" i="4"/>
  <c r="AH63" i="4"/>
  <c r="O34" i="4"/>
  <c r="O33" i="4" s="1"/>
  <c r="W34" i="4"/>
  <c r="W33" i="4" s="1"/>
  <c r="AE34" i="4"/>
  <c r="AE33" i="4" s="1"/>
  <c r="M75" i="4"/>
  <c r="M73" i="4" s="1"/>
  <c r="U75" i="4"/>
  <c r="AC75" i="4"/>
  <c r="H46" i="4"/>
  <c r="P46" i="4"/>
  <c r="X46" i="4"/>
  <c r="X44" i="4" s="1"/>
  <c r="AF46" i="4"/>
  <c r="X63" i="4"/>
  <c r="U34" i="4"/>
  <c r="AA75" i="4"/>
  <c r="AA73" i="4" s="1"/>
  <c r="V46" i="4"/>
  <c r="K63" i="4"/>
  <c r="S63" i="4"/>
  <c r="AA63" i="4"/>
  <c r="H34" i="4"/>
  <c r="H33" i="4" s="1"/>
  <c r="P34" i="4"/>
  <c r="P33" i="4" s="1"/>
  <c r="X34" i="4"/>
  <c r="X33" i="4" s="1"/>
  <c r="AF34" i="4"/>
  <c r="AF33" i="4" s="1"/>
  <c r="N75" i="4"/>
  <c r="V75" i="4"/>
  <c r="AD75" i="4"/>
  <c r="I46" i="4"/>
  <c r="Q46" i="4"/>
  <c r="Y46" i="4"/>
  <c r="AG46" i="4"/>
  <c r="L63" i="4"/>
  <c r="T63" i="4"/>
  <c r="AB63" i="4"/>
  <c r="I34" i="4"/>
  <c r="I33" i="4" s="1"/>
  <c r="Q34" i="4"/>
  <c r="Q33" i="4" s="1"/>
  <c r="Y34" i="4"/>
  <c r="Y33" i="4" s="1"/>
  <c r="AG34" i="4"/>
  <c r="AG33" i="4" s="1"/>
  <c r="O75" i="4"/>
  <c r="W75" i="4"/>
  <c r="AE75" i="4"/>
  <c r="J46" i="4"/>
  <c r="J44" i="4" s="1"/>
  <c r="R46" i="4"/>
  <c r="Z46" i="4"/>
  <c r="AH46" i="4"/>
  <c r="P63" i="4"/>
  <c r="N46" i="4"/>
  <c r="N44" i="4" s="1"/>
  <c r="M63" i="4"/>
  <c r="U63" i="4"/>
  <c r="AC63" i="4"/>
  <c r="J34" i="4"/>
  <c r="J33" i="4" s="1"/>
  <c r="R34" i="4"/>
  <c r="R33" i="4" s="1"/>
  <c r="Z34" i="4"/>
  <c r="Z33" i="4" s="1"/>
  <c r="AH34" i="4"/>
  <c r="AH33" i="4" s="1"/>
  <c r="H75" i="4"/>
  <c r="P75" i="4"/>
  <c r="X75" i="4"/>
  <c r="AF75" i="4"/>
  <c r="AF73" i="4" s="1"/>
  <c r="K46" i="4"/>
  <c r="S46" i="4"/>
  <c r="AA46" i="4"/>
  <c r="AA44" i="4" s="1"/>
  <c r="H63" i="4"/>
  <c r="N63" i="4"/>
  <c r="V63" i="4"/>
  <c r="K34" i="4"/>
  <c r="K33" i="4" s="1"/>
  <c r="S34" i="4"/>
  <c r="I75" i="4"/>
  <c r="I73" i="4" s="1"/>
  <c r="Q75" i="4"/>
  <c r="Y75" i="4"/>
  <c r="L46" i="4"/>
  <c r="L44" i="4" s="1"/>
  <c r="T46" i="4"/>
  <c r="T44" i="4" s="1"/>
  <c r="AA33" i="4"/>
  <c r="P16" i="4"/>
  <c r="X16" i="4"/>
  <c r="AF16" i="4"/>
  <c r="O41" i="4"/>
  <c r="U30" i="4"/>
  <c r="Q16" i="4"/>
  <c r="Y16" i="4"/>
  <c r="AG16" i="4"/>
  <c r="AE19" i="4"/>
  <c r="H41" i="4"/>
  <c r="AB16" i="4"/>
  <c r="P76" i="4"/>
  <c r="X76" i="4"/>
  <c r="AF76" i="4"/>
  <c r="AE27" i="4"/>
  <c r="Z49" i="4"/>
  <c r="L33" i="4"/>
  <c r="AB33" i="4"/>
  <c r="N27" i="4"/>
  <c r="J16" i="4"/>
  <c r="AH16" i="4"/>
  <c r="M44" i="4"/>
  <c r="U44" i="4"/>
  <c r="O49" i="4"/>
  <c r="J49" i="4"/>
  <c r="R49" i="4"/>
  <c r="U16" i="4"/>
  <c r="T33" i="4"/>
  <c r="I76" i="4"/>
  <c r="AB27" i="4"/>
  <c r="W49" i="4"/>
  <c r="H76" i="4"/>
  <c r="X49" i="4"/>
  <c r="N76" i="4"/>
  <c r="L16" i="4"/>
  <c r="O76" i="4"/>
  <c r="W76" i="4"/>
  <c r="AE76" i="4"/>
  <c r="AH49" i="4"/>
  <c r="M16" i="4"/>
  <c r="Q76" i="4"/>
  <c r="Y76" i="4"/>
  <c r="AG76" i="4"/>
  <c r="J76" i="4"/>
  <c r="R76" i="4"/>
  <c r="Z76" i="4"/>
  <c r="AH76" i="4"/>
  <c r="V76" i="4"/>
  <c r="AD76" i="4"/>
  <c r="AB8" i="4"/>
  <c r="I49" i="4"/>
  <c r="Q49" i="4"/>
  <c r="AG49" i="4"/>
  <c r="AF36" i="4"/>
  <c r="H27" i="4"/>
  <c r="AF27" i="4"/>
  <c r="S49" i="4"/>
  <c r="AA49" i="4"/>
  <c r="P49" i="4"/>
  <c r="V16" i="4"/>
  <c r="AD16" i="4"/>
  <c r="R36" i="4"/>
  <c r="Z36" i="4"/>
  <c r="AH36" i="4"/>
  <c r="X27" i="4"/>
  <c r="K36" i="4"/>
  <c r="S36" i="4"/>
  <c r="AA36" i="4"/>
  <c r="K22" i="4"/>
  <c r="AD41" i="4"/>
  <c r="K8" i="4"/>
  <c r="L49" i="4"/>
  <c r="L36" i="4"/>
  <c r="K76" i="4"/>
  <c r="S76" i="4"/>
  <c r="AA76" i="4"/>
  <c r="O8" i="4"/>
  <c r="K16" i="4"/>
  <c r="AA16" i="4"/>
  <c r="V44" i="4"/>
  <c r="H8" i="4"/>
  <c r="P8" i="4"/>
  <c r="U49" i="4"/>
  <c r="AC49" i="4"/>
  <c r="N49" i="4"/>
  <c r="V49" i="4"/>
  <c r="AD49" i="4"/>
  <c r="M36" i="4"/>
  <c r="U36" i="4"/>
  <c r="AC36" i="4"/>
  <c r="L76" i="4"/>
  <c r="T76" i="4"/>
  <c r="AB76" i="4"/>
  <c r="W8" i="4"/>
  <c r="R8" i="4"/>
  <c r="Z8" i="4"/>
  <c r="M76" i="4"/>
  <c r="U76" i="4"/>
  <c r="AC76" i="4"/>
  <c r="I15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G15" i="2"/>
  <c r="H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G7" i="2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AH7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H12" i="1"/>
  <c r="AB49" i="4" l="1"/>
  <c r="P73" i="4"/>
  <c r="AD44" i="4"/>
  <c r="AA8" i="4"/>
  <c r="AC30" i="4"/>
  <c r="T49" i="4"/>
  <c r="H73" i="4"/>
  <c r="K73" i="4"/>
  <c r="AB30" i="4"/>
  <c r="AG44" i="4"/>
  <c r="M30" i="4"/>
  <c r="M7" i="5"/>
  <c r="W7" i="5"/>
  <c r="Z7" i="5"/>
  <c r="H7" i="5"/>
  <c r="N7" i="5"/>
  <c r="R7" i="5"/>
  <c r="K7" i="5"/>
  <c r="J7" i="5"/>
  <c r="AF7" i="5"/>
  <c r="Y7" i="5"/>
  <c r="T7" i="5"/>
  <c r="V7" i="5"/>
  <c r="Y44" i="4"/>
  <c r="W27" i="4"/>
  <c r="L73" i="4"/>
  <c r="K30" i="4"/>
  <c r="AB73" i="4"/>
  <c r="N73" i="4"/>
  <c r="AF19" i="4"/>
  <c r="J19" i="4"/>
  <c r="AC41" i="4"/>
  <c r="N30" i="4"/>
  <c r="Q44" i="4"/>
  <c r="AF61" i="4"/>
  <c r="O27" i="4"/>
  <c r="AF22" i="4"/>
  <c r="S44" i="4"/>
  <c r="AE44" i="4"/>
  <c r="Y36" i="4"/>
  <c r="M27" i="4"/>
  <c r="AD73" i="4"/>
  <c r="W44" i="4"/>
  <c r="Q36" i="4"/>
  <c r="M8" i="4"/>
  <c r="I22" i="4"/>
  <c r="R30" i="4"/>
  <c r="V61" i="4"/>
  <c r="I41" i="4"/>
  <c r="V41" i="4"/>
  <c r="AF8" i="4"/>
  <c r="AE8" i="4"/>
  <c r="S22" i="4"/>
  <c r="X30" i="4"/>
  <c r="Z19" i="4"/>
  <c r="H30" i="4"/>
  <c r="AB7" i="5"/>
  <c r="G7" i="5"/>
  <c r="P7" i="5"/>
  <c r="I7" i="5"/>
  <c r="AC7" i="5"/>
  <c r="U7" i="5"/>
  <c r="L7" i="5"/>
  <c r="Q7" i="5"/>
  <c r="AF44" i="4"/>
  <c r="Q73" i="4"/>
  <c r="W73" i="4"/>
  <c r="L41" i="4"/>
  <c r="S33" i="4"/>
  <c r="V8" i="4"/>
  <c r="U33" i="4"/>
  <c r="X61" i="4"/>
  <c r="Z41" i="4"/>
  <c r="Y61" i="4"/>
  <c r="AG61" i="4"/>
  <c r="K44" i="4"/>
  <c r="W41" i="4"/>
  <c r="AH44" i="4"/>
  <c r="U19" i="4"/>
  <c r="T61" i="4"/>
  <c r="Y41" i="4"/>
  <c r="H44" i="4"/>
  <c r="AE41" i="4"/>
  <c r="P61" i="4"/>
  <c r="AC22" i="4"/>
  <c r="W22" i="4"/>
  <c r="Z44" i="4"/>
  <c r="I44" i="4"/>
  <c r="V19" i="4"/>
  <c r="M61" i="4"/>
  <c r="J41" i="4"/>
  <c r="M19" i="4"/>
  <c r="AF30" i="4"/>
  <c r="U8" i="4"/>
  <c r="X19" i="4"/>
  <c r="Z30" i="4"/>
  <c r="AD61" i="4"/>
  <c r="W30" i="4"/>
  <c r="R44" i="4"/>
  <c r="P44" i="4"/>
  <c r="AH22" i="4"/>
  <c r="O73" i="4"/>
  <c r="AE36" i="4"/>
  <c r="AE61" i="4"/>
  <c r="AA22" i="4"/>
  <c r="V73" i="4"/>
  <c r="I36" i="4"/>
  <c r="T30" i="4"/>
  <c r="AH19" i="4"/>
  <c r="P30" i="4"/>
  <c r="J30" i="4"/>
  <c r="X41" i="4"/>
  <c r="AA19" i="4"/>
  <c r="O36" i="4"/>
  <c r="AD30" i="4"/>
  <c r="T8" i="4"/>
  <c r="V30" i="4"/>
  <c r="N22" i="4"/>
  <c r="N19" i="4"/>
  <c r="N7" i="4" s="1"/>
  <c r="I61" i="4"/>
  <c r="M22" i="4"/>
  <c r="T22" i="4"/>
  <c r="J61" i="4"/>
  <c r="O22" i="4"/>
  <c r="J22" i="4"/>
  <c r="AE22" i="4"/>
  <c r="AH61" i="4"/>
  <c r="AH7" i="4" s="1"/>
  <c r="AC61" i="4"/>
  <c r="I30" i="4"/>
  <c r="P19" i="4"/>
  <c r="O30" i="4"/>
  <c r="S30" i="4"/>
  <c r="L22" i="4"/>
  <c r="H22" i="4"/>
  <c r="AG41" i="4"/>
  <c r="O61" i="4"/>
  <c r="L61" i="4"/>
  <c r="U73" i="4"/>
  <c r="T73" i="4"/>
  <c r="Q30" i="4"/>
  <c r="Y73" i="4"/>
  <c r="S73" i="4"/>
  <c r="K19" i="4"/>
  <c r="R19" i="4"/>
  <c r="AE73" i="4"/>
  <c r="H61" i="4"/>
  <c r="U61" i="4"/>
  <c r="AG19" i="4"/>
  <c r="Y30" i="4"/>
  <c r="V22" i="4"/>
  <c r="V7" i="4" s="1"/>
  <c r="Q61" i="4"/>
  <c r="AE30" i="4"/>
  <c r="U22" i="4"/>
  <c r="AB61" i="4"/>
  <c r="AB7" i="4" s="1"/>
  <c r="K61" i="4"/>
  <c r="Z61" i="4"/>
  <c r="H19" i="4"/>
  <c r="Z22" i="4"/>
  <c r="I19" i="4"/>
  <c r="I7" i="4" s="1"/>
  <c r="W61" i="4"/>
  <c r="N61" i="4"/>
  <c r="S61" i="4"/>
  <c r="Y22" i="4"/>
  <c r="Y19" i="4"/>
  <c r="R61" i="4"/>
  <c r="X73" i="4"/>
  <c r="L30" i="4"/>
  <c r="L7" i="4" s="1"/>
  <c r="R22" i="4"/>
  <c r="AC73" i="4"/>
  <c r="Q22" i="4"/>
  <c r="Q19" i="4"/>
  <c r="AG22" i="4"/>
  <c r="AA61" i="4"/>
  <c r="AF7" i="4"/>
  <c r="X7" i="4"/>
  <c r="AA7" i="4"/>
  <c r="U7" i="4" l="1"/>
  <c r="P7" i="4"/>
  <c r="J7" i="4"/>
  <c r="AC7" i="4"/>
  <c r="H7" i="4"/>
  <c r="T7" i="4"/>
  <c r="M7" i="4"/>
  <c r="AD7" i="4"/>
  <c r="W7" i="4"/>
  <c r="AE7" i="4"/>
  <c r="R7" i="4"/>
  <c r="Z7" i="4"/>
  <c r="S7" i="4"/>
  <c r="O7" i="4"/>
  <c r="Y7" i="4"/>
  <c r="K7" i="4"/>
  <c r="AG7" i="4"/>
  <c r="Q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G6" authorId="0" shapeId="0" xr:uid="{23F16BBF-97BA-4D35-9CCB-CFDD4182AD49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Red text: metered units</t>
        </r>
      </text>
    </comment>
    <comment ref="C47" authorId="0" shapeId="0" xr:uid="{3B4E7972-B5AE-4581-BBBA-37C05E3C4F9D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Used to be AB682871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C47" authorId="0" shapeId="0" xr:uid="{1313583D-7473-4A35-82D6-2E9D19BF781D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Used to be AB682871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C77" authorId="0" shapeId="0" xr:uid="{65B54C89-7144-4D6F-8A04-B55A352DFCD8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Used to be AB682871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C77" authorId="0" shapeId="0" xr:uid="{8AE9181E-771A-48BA-A7F0-32BDCE084F7A}">
      <text>
        <r>
          <rPr>
            <b/>
            <sz val="9"/>
            <color indexed="81"/>
            <rFont val="Tahoma"/>
            <charset val="1"/>
          </rPr>
          <t>Chaabane, Ramzi:</t>
        </r>
        <r>
          <rPr>
            <sz val="9"/>
            <color indexed="81"/>
            <rFont val="Tahoma"/>
            <charset val="1"/>
          </rPr>
          <t xml:space="preserve">
Used to be AB682871</t>
        </r>
      </text>
    </comment>
  </commentList>
</comments>
</file>

<file path=xl/sharedStrings.xml><?xml version="1.0" encoding="utf-8"?>
<sst xmlns="http://schemas.openxmlformats.org/spreadsheetml/2006/main" count="602" uniqueCount="115">
  <si>
    <t>Naphthalene</t>
  </si>
  <si>
    <t>Acrolein</t>
  </si>
  <si>
    <t>Acetaldehyde</t>
  </si>
  <si>
    <t>Benzene</t>
  </si>
  <si>
    <t>Ethyl Benzene</t>
  </si>
  <si>
    <t>Ammonia</t>
  </si>
  <si>
    <t>Formaldehyde</t>
  </si>
  <si>
    <t>Xylenes</t>
  </si>
  <si>
    <t>Toluene</t>
  </si>
  <si>
    <t>Barium</t>
  </si>
  <si>
    <t>Cobalt</t>
  </si>
  <si>
    <t>Selenium</t>
  </si>
  <si>
    <t>Vanadium</t>
  </si>
  <si>
    <t>Zinc</t>
  </si>
  <si>
    <t>BUILDING</t>
  </si>
  <si>
    <t>1577</t>
  </si>
  <si>
    <t>1579</t>
  </si>
  <si>
    <t>1610</t>
  </si>
  <si>
    <t>1628</t>
  </si>
  <si>
    <t>1785</t>
  </si>
  <si>
    <t>1800</t>
  </si>
  <si>
    <t>1810</t>
  </si>
  <si>
    <t>1930</t>
  </si>
  <si>
    <t>475</t>
  </si>
  <si>
    <t>657</t>
  </si>
  <si>
    <t>1521</t>
  </si>
  <si>
    <t>1632</t>
  </si>
  <si>
    <t>1819</t>
  </si>
  <si>
    <t>21150</t>
  </si>
  <si>
    <t>1659</t>
  </si>
  <si>
    <t>1338</t>
  </si>
  <si>
    <t>1335</t>
  </si>
  <si>
    <t>75</t>
  </si>
  <si>
    <t>1806</t>
  </si>
  <si>
    <t>1824</t>
  </si>
  <si>
    <t>1833</t>
  </si>
  <si>
    <t>BR = Boiler Rating (MMBtu/hour)</t>
  </si>
  <si>
    <t>BQ =  Base Quantity (gal/year)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</si>
  <si>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 Emission Factor for pollutant p (lbs emitted/1000 gal)</t>
    </r>
  </si>
  <si>
    <t>AB2588 Device ID</t>
  </si>
  <si>
    <t xml:space="preserve">Calculation ID </t>
  </si>
  <si>
    <t>Source Type</t>
  </si>
  <si>
    <t>Sub Type</t>
  </si>
  <si>
    <t>Emissions</t>
  </si>
  <si>
    <t>lb/yr</t>
  </si>
  <si>
    <t>LPG</t>
  </si>
  <si>
    <t>lb/hr</t>
  </si>
  <si>
    <t>2b</t>
  </si>
  <si>
    <t>Boiler</t>
  </si>
  <si>
    <t>Stack ID</t>
  </si>
  <si>
    <t>Rep. Stack</t>
  </si>
  <si>
    <t>21308</t>
  </si>
  <si>
    <t>1350</t>
  </si>
  <si>
    <t>490</t>
  </si>
  <si>
    <t>AB3850</t>
  </si>
  <si>
    <t>AB963</t>
  </si>
  <si>
    <t>AB981</t>
  </si>
  <si>
    <t>AB3216</t>
  </si>
  <si>
    <t>AB705824</t>
  </si>
  <si>
    <t>AB4156</t>
  </si>
  <si>
    <t>AB707836</t>
  </si>
  <si>
    <t>AB676540</t>
  </si>
  <si>
    <t>AB3235</t>
  </si>
  <si>
    <t>AB3942</t>
  </si>
  <si>
    <t>AB3659</t>
  </si>
  <si>
    <t>AB3660</t>
  </si>
  <si>
    <t>X</t>
  </si>
  <si>
    <t>Process UID</t>
  </si>
  <si>
    <t xml:space="preserve">Arsenic </t>
  </si>
  <si>
    <t xml:space="preserve">Beryllium </t>
  </si>
  <si>
    <t xml:space="preserve">Cadmium </t>
  </si>
  <si>
    <t>Chromium (total)</t>
  </si>
  <si>
    <t xml:space="preserve">Copper </t>
  </si>
  <si>
    <t>Lead</t>
  </si>
  <si>
    <t xml:space="preserve">Manganese </t>
  </si>
  <si>
    <t xml:space="preserve">Mercury </t>
  </si>
  <si>
    <t>Molybdenum</t>
  </si>
  <si>
    <t xml:space="preserve">Nickel </t>
  </si>
  <si>
    <t>n-Hexane</t>
  </si>
  <si>
    <t>PAHs (excl. naphthalene)</t>
  </si>
  <si>
    <t>Propylene</t>
  </si>
  <si>
    <t>AB3629</t>
  </si>
  <si>
    <t>AB3116</t>
  </si>
  <si>
    <t>AB910</t>
  </si>
  <si>
    <t>AB912</t>
  </si>
  <si>
    <t>AB3120</t>
  </si>
  <si>
    <t>AB950</t>
  </si>
  <si>
    <t>AB3123</t>
  </si>
  <si>
    <t>AB3258</t>
  </si>
  <si>
    <t>AB3273</t>
  </si>
  <si>
    <t>3100 Total</t>
  </si>
  <si>
    <t>3090 Total</t>
  </si>
  <si>
    <t>3080 Total</t>
  </si>
  <si>
    <t>3070 Total</t>
  </si>
  <si>
    <t>3060 Total</t>
  </si>
  <si>
    <t>3050 Total</t>
  </si>
  <si>
    <t>3040 Total</t>
  </si>
  <si>
    <t>3010 Total</t>
  </si>
  <si>
    <t>3000 Total</t>
  </si>
  <si>
    <t>2850 Total</t>
  </si>
  <si>
    <t>2790 Total</t>
  </si>
  <si>
    <t>2710 Total</t>
  </si>
  <si>
    <t>2700 Total</t>
  </si>
  <si>
    <t>2570 Total</t>
  </si>
  <si>
    <t>2560 Total</t>
  </si>
  <si>
    <t>2520 Total</t>
  </si>
  <si>
    <t>2490 Total</t>
  </si>
  <si>
    <t>2410 Total</t>
  </si>
  <si>
    <t>2370 Total</t>
  </si>
  <si>
    <t>2340 Total</t>
  </si>
  <si>
    <t>2320 Total</t>
  </si>
  <si>
    <t>1330 Total</t>
  </si>
  <si>
    <t>Grand Total</t>
  </si>
  <si>
    <t>Total ratings (none metered units):</t>
  </si>
  <si>
    <t>Total fuel (allocated to none metered units)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</si>
</sst>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000"/>
    <numFmt numFmtId="166" formatCode="0.000000"/>
    <numFmt numFmtId="167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13" fillId="0" borderId="0" applyFont="0" applyFill="0" applyBorder="0" applyAlignment="0" applyProtection="0"/>
  </cellStyleXfs>
  <cellXfs count="45">
    <xf numFmtId="0" fontId="0" fillId="0" borderId="0" xfId="0"/>
    <xf numFmtId="0" fontId="0" fillId="3" borderId="3" xfId="0" applyFill="1" applyBorder="1" applyAlignment="1">
      <alignment wrapText="1"/>
    </xf>
    <xf numFmtId="0" fontId="0" fillId="0" borderId="0" xfId="0" applyBorder="1"/>
    <xf numFmtId="0" fontId="1" fillId="4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3" xfId="1" applyFont="1" applyFill="1" applyBorder="1" applyAlignment="1" applyProtection="1"/>
    <xf numFmtId="0" fontId="7" fillId="0" borderId="0" xfId="0" applyFont="1"/>
    <xf numFmtId="0" fontId="3" fillId="2" borderId="3" xfId="1" applyFont="1" applyFill="1" applyBorder="1" applyAlignment="1" applyProtection="1">
      <alignment wrapText="1"/>
    </xf>
    <xf numFmtId="0" fontId="0" fillId="0" borderId="0" xfId="0"/>
    <xf numFmtId="0" fontId="1" fillId="4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6" fillId="2" borderId="3" xfId="1" applyFont="1" applyFill="1" applyBorder="1" applyAlignment="1" applyProtection="1">
      <alignment horizontal="center" wrapText="1"/>
    </xf>
    <xf numFmtId="164" fontId="7" fillId="0" borderId="0" xfId="0" applyNumberFormat="1" applyFont="1"/>
    <xf numFmtId="0" fontId="1" fillId="5" borderId="6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0" xfId="0" applyBorder="1" applyAlignment="1">
      <alignment horizontal="center" textRotation="90"/>
    </xf>
    <xf numFmtId="0" fontId="8" fillId="5" borderId="5" xfId="0" applyFont="1" applyFill="1" applyBorder="1" applyAlignment="1">
      <alignment horizontal="center" textRotation="90"/>
    </xf>
    <xf numFmtId="0" fontId="8" fillId="6" borderId="5" xfId="0" applyFont="1" applyFill="1" applyBorder="1" applyAlignment="1">
      <alignment horizontal="center" textRotation="90"/>
    </xf>
    <xf numFmtId="0" fontId="8" fillId="6" borderId="4" xfId="0" applyFont="1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8" fillId="5" borderId="11" xfId="0" applyFont="1" applyFill="1" applyBorder="1" applyAlignment="1">
      <alignment horizontal="center" textRotation="90"/>
    </xf>
    <xf numFmtId="0" fontId="8" fillId="6" borderId="11" xfId="0" applyFont="1" applyFill="1" applyBorder="1" applyAlignment="1">
      <alignment horizontal="center" textRotation="90"/>
    </xf>
    <xf numFmtId="0" fontId="1" fillId="5" borderId="12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6" fontId="14" fillId="0" borderId="0" xfId="0" applyNumberFormat="1" applyFont="1"/>
    <xf numFmtId="167" fontId="1" fillId="0" borderId="0" xfId="3" applyNumberFormat="1" applyFont="1"/>
    <xf numFmtId="0" fontId="0" fillId="0" borderId="0" xfId="0" applyFill="1"/>
    <xf numFmtId="164" fontId="15" fillId="0" borderId="0" xfId="0" applyNumberFormat="1" applyFont="1" applyFill="1"/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1000000}"/>
    <cellStyle name="Normal 3" xfId="2" xr:uid="{11FA7FC7-8340-4454-BB63-2F8CAA4B569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62"/>
  <sheetViews>
    <sheetView tabSelected="1" zoomScale="80" zoomScaleNormal="80" workbookViewId="0">
      <pane ySplit="6" topLeftCell="A7" activePane="bottomLeft" state="frozen"/>
      <selection pane="bottomLeft" activeCell="A7" sqref="A7"/>
    </sheetView>
  </sheetViews>
  <sheetFormatPr defaultRowHeight="14.5" x14ac:dyDescent="0.35"/>
  <cols>
    <col min="1" max="1" width="11.1796875" bestFit="1" customWidth="1"/>
    <col min="2" max="2" width="11.1796875" style="12" customWidth="1"/>
    <col min="3" max="3" width="12.81640625" customWidth="1"/>
    <col min="4" max="4" width="13.453125" customWidth="1"/>
    <col min="5" max="5" width="10.453125" customWidth="1"/>
    <col min="6" max="6" width="19" bestFit="1" customWidth="1"/>
    <col min="7" max="7" width="13.26953125" customWidth="1"/>
    <col min="8" max="8" width="14" bestFit="1" customWidth="1"/>
    <col min="9" max="9" width="13.81640625" bestFit="1" customWidth="1"/>
    <col min="10" max="10" width="14" bestFit="1" customWidth="1"/>
    <col min="11" max="14" width="13.81640625" bestFit="1" customWidth="1"/>
    <col min="15" max="15" width="9.7265625" bestFit="1" customWidth="1"/>
    <col min="16" max="17" width="13.81640625" bestFit="1" customWidth="1"/>
    <col min="18" max="18" width="9.7265625" bestFit="1" customWidth="1"/>
    <col min="19" max="20" width="13.81640625" bestFit="1" customWidth="1"/>
    <col min="21" max="21" width="14.1796875" bestFit="1" customWidth="1"/>
    <col min="22" max="23" width="13.453125" bestFit="1" customWidth="1"/>
    <col min="24" max="24" width="13.81640625" bestFit="1" customWidth="1"/>
    <col min="25" max="28" width="13.453125" bestFit="1" customWidth="1"/>
    <col min="29" max="29" width="14" bestFit="1" customWidth="1"/>
    <col min="30" max="31" width="13.453125" bestFit="1" customWidth="1"/>
  </cols>
  <sheetData>
    <row r="1" spans="1:34" ht="36.75" customHeight="1" thickBot="1" x14ac:dyDescent="0.4">
      <c r="A1" s="3" t="s">
        <v>40</v>
      </c>
      <c r="B1" s="4" t="s">
        <v>47</v>
      </c>
      <c r="C1" s="5" t="s">
        <v>41</v>
      </c>
      <c r="D1" s="6" t="s">
        <v>48</v>
      </c>
      <c r="E1" s="3" t="s">
        <v>42</v>
      </c>
      <c r="F1" s="6" t="s">
        <v>45</v>
      </c>
      <c r="G1" s="3" t="s">
        <v>43</v>
      </c>
      <c r="H1" s="6" t="s">
        <v>44</v>
      </c>
    </row>
    <row r="3" spans="1:34" ht="25.5" customHeight="1" thickBot="1" x14ac:dyDescent="0.5">
      <c r="A3" s="2"/>
      <c r="B3" s="2"/>
      <c r="C3" s="2"/>
      <c r="D3" s="2"/>
      <c r="E3" s="2"/>
      <c r="F3" s="2"/>
      <c r="G3" s="2"/>
      <c r="H3" s="43" t="s">
        <v>38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4" s="30" customFormat="1" ht="131.5" x14ac:dyDescent="0.35">
      <c r="A4" s="26"/>
      <c r="B4" s="26"/>
      <c r="C4" s="26"/>
      <c r="D4" s="26"/>
      <c r="E4" s="26"/>
      <c r="F4" s="26"/>
      <c r="G4" s="26"/>
      <c r="H4" s="31" t="s">
        <v>68</v>
      </c>
      <c r="I4" s="32" t="s">
        <v>9</v>
      </c>
      <c r="J4" s="31" t="s">
        <v>69</v>
      </c>
      <c r="K4" s="31" t="s">
        <v>70</v>
      </c>
      <c r="L4" s="32" t="s">
        <v>71</v>
      </c>
      <c r="M4" s="32" t="s">
        <v>10</v>
      </c>
      <c r="N4" s="31" t="s">
        <v>72</v>
      </c>
      <c r="O4" s="31" t="s">
        <v>73</v>
      </c>
      <c r="P4" s="31" t="s">
        <v>74</v>
      </c>
      <c r="Q4" s="31" t="s">
        <v>75</v>
      </c>
      <c r="R4" s="32" t="s">
        <v>76</v>
      </c>
      <c r="S4" s="31" t="s">
        <v>77</v>
      </c>
      <c r="T4" s="31" t="s">
        <v>11</v>
      </c>
      <c r="U4" s="31" t="s">
        <v>12</v>
      </c>
      <c r="V4" s="32" t="s">
        <v>13</v>
      </c>
      <c r="W4" s="31" t="s">
        <v>2</v>
      </c>
      <c r="X4" s="31" t="s">
        <v>1</v>
      </c>
      <c r="Y4" s="31" t="s">
        <v>5</v>
      </c>
      <c r="Z4" s="31" t="s">
        <v>3</v>
      </c>
      <c r="AA4" s="31" t="s">
        <v>4</v>
      </c>
      <c r="AB4" s="31" t="s">
        <v>6</v>
      </c>
      <c r="AC4" s="31" t="s">
        <v>78</v>
      </c>
      <c r="AD4" s="31" t="s">
        <v>0</v>
      </c>
      <c r="AE4" s="31" t="s">
        <v>79</v>
      </c>
      <c r="AF4" s="31" t="s">
        <v>80</v>
      </c>
      <c r="AG4" s="31" t="s">
        <v>8</v>
      </c>
      <c r="AH4" s="31" t="s">
        <v>7</v>
      </c>
    </row>
    <row r="5" spans="1:34" s="8" customFormat="1" ht="15" thickBot="1" x14ac:dyDescent="0.4">
      <c r="A5" s="7"/>
      <c r="B5" s="17"/>
      <c r="C5" s="7"/>
      <c r="D5" s="7"/>
      <c r="E5" s="7"/>
      <c r="F5" s="7"/>
      <c r="G5" s="7"/>
      <c r="H5" s="33">
        <v>7440382</v>
      </c>
      <c r="I5" s="34">
        <v>7440393</v>
      </c>
      <c r="J5" s="33">
        <v>7440417</v>
      </c>
      <c r="K5" s="33">
        <v>7440439</v>
      </c>
      <c r="L5" s="34">
        <v>7440473</v>
      </c>
      <c r="M5" s="34">
        <v>7440484</v>
      </c>
      <c r="N5" s="33">
        <v>7440508</v>
      </c>
      <c r="O5" s="33">
        <v>7439921</v>
      </c>
      <c r="P5" s="33">
        <v>7439965</v>
      </c>
      <c r="Q5" s="33">
        <v>7439976</v>
      </c>
      <c r="R5" s="34">
        <v>7439987</v>
      </c>
      <c r="S5" s="33">
        <v>7440020</v>
      </c>
      <c r="T5" s="33">
        <v>7782492</v>
      </c>
      <c r="U5" s="33">
        <v>7440622</v>
      </c>
      <c r="V5" s="34">
        <v>7440666</v>
      </c>
      <c r="W5" s="33">
        <v>75070</v>
      </c>
      <c r="X5" s="33">
        <v>107028</v>
      </c>
      <c r="Y5" s="33">
        <v>7664417</v>
      </c>
      <c r="Z5" s="33">
        <v>71432</v>
      </c>
      <c r="AA5" s="33">
        <v>100414</v>
      </c>
      <c r="AB5" s="33">
        <v>50000</v>
      </c>
      <c r="AC5" s="33">
        <v>110543</v>
      </c>
      <c r="AD5" s="33">
        <v>91203</v>
      </c>
      <c r="AE5" s="33">
        <v>1151</v>
      </c>
      <c r="AF5" s="33">
        <v>115071</v>
      </c>
      <c r="AG5" s="33">
        <v>108883</v>
      </c>
      <c r="AH5" s="33">
        <v>1330207</v>
      </c>
    </row>
    <row r="6" spans="1:34" ht="44" thickBot="1" x14ac:dyDescent="0.4">
      <c r="A6" s="9" t="s">
        <v>14</v>
      </c>
      <c r="B6" s="11" t="s">
        <v>67</v>
      </c>
      <c r="C6" s="11" t="s">
        <v>39</v>
      </c>
      <c r="D6" s="19" t="s">
        <v>49</v>
      </c>
      <c r="E6" s="19" t="s">
        <v>50</v>
      </c>
      <c r="F6" s="1" t="s">
        <v>36</v>
      </c>
      <c r="G6" s="1" t="s">
        <v>37</v>
      </c>
      <c r="H6" s="24">
        <v>1.7941176470588237E-5</v>
      </c>
      <c r="I6" s="25">
        <v>3.9470588235294122E-4</v>
      </c>
      <c r="J6" s="25">
        <v>1.0764705882352939E-6</v>
      </c>
      <c r="K6" s="25">
        <v>9.8676470588235306E-5</v>
      </c>
      <c r="L6" s="25">
        <v>1.2558823529411765E-4</v>
      </c>
      <c r="M6" s="25">
        <v>7.535294117647058E-6</v>
      </c>
      <c r="N6" s="25">
        <v>7.6249999999999983E-5</v>
      </c>
      <c r="O6" s="25">
        <v>4.4852941176470584E-5</v>
      </c>
      <c r="P6" s="25">
        <v>3.4088235294117648E-5</v>
      </c>
      <c r="Q6" s="25">
        <v>2.3323529411764702E-5</v>
      </c>
      <c r="R6" s="25">
        <v>9.8676470588235306E-5</v>
      </c>
      <c r="S6" s="25">
        <v>1.8838235294117646E-4</v>
      </c>
      <c r="T6" s="25">
        <v>2.1529411764705878E-6</v>
      </c>
      <c r="U6" s="25">
        <v>2.0632352941176468E-4</v>
      </c>
      <c r="V6" s="25">
        <v>2.6014705882352941E-3</v>
      </c>
      <c r="W6" s="25">
        <v>3.8000000000000002E-4</v>
      </c>
      <c r="X6" s="25">
        <v>2.4000000000000001E-4</v>
      </c>
      <c r="Y6" s="25">
        <v>0.3</v>
      </c>
      <c r="Z6" s="25">
        <v>7.1000000000000002E-4</v>
      </c>
      <c r="AA6" s="25">
        <v>8.4000000000000003E-4</v>
      </c>
      <c r="AB6" s="25">
        <v>1.5100000000000001E-3</v>
      </c>
      <c r="AC6" s="25">
        <v>5.5999999999999995E-4</v>
      </c>
      <c r="AD6" s="25">
        <v>3.0000000000000001E-5</v>
      </c>
      <c r="AE6" s="25">
        <v>1.0000000000000001E-5</v>
      </c>
      <c r="AF6" s="25">
        <v>6.5574999999999994E-2</v>
      </c>
      <c r="AG6" s="25">
        <v>3.2499999999999999E-3</v>
      </c>
      <c r="AH6" s="25">
        <v>2.4099999999999998E-3</v>
      </c>
    </row>
    <row r="7" spans="1:34" x14ac:dyDescent="0.35">
      <c r="A7" s="10" t="s">
        <v>32</v>
      </c>
      <c r="B7" s="35">
        <v>3629</v>
      </c>
      <c r="C7" s="12" t="s">
        <v>81</v>
      </c>
      <c r="D7" s="18">
        <v>2850</v>
      </c>
      <c r="E7" s="12" t="s">
        <v>66</v>
      </c>
      <c r="F7" s="12">
        <v>0.7</v>
      </c>
      <c r="G7" s="20">
        <f>F7/F$61*G$62</f>
        <v>4984.1054956789503</v>
      </c>
      <c r="H7">
        <f t="shared" ref="H7:Q16" si="0">$G7*H$6/1000</f>
        <v>8.9420716246004693E-5</v>
      </c>
      <c r="I7" s="12">
        <f t="shared" si="0"/>
        <v>1.9672557574121033E-3</v>
      </c>
      <c r="J7" s="12">
        <f t="shared" si="0"/>
        <v>5.3652429747602808E-6</v>
      </c>
      <c r="K7" s="12">
        <f t="shared" si="0"/>
        <v>4.9181393935302583E-4</v>
      </c>
      <c r="L7" s="12">
        <f t="shared" si="0"/>
        <v>6.2594501372203288E-4</v>
      </c>
      <c r="M7" s="12">
        <f t="shared" si="0"/>
        <v>3.7556700823321973E-5</v>
      </c>
      <c r="N7" s="12">
        <f t="shared" si="0"/>
        <v>3.8003804404551986E-4</v>
      </c>
      <c r="O7" s="12">
        <f t="shared" si="0"/>
        <v>2.2355179061501175E-4</v>
      </c>
      <c r="P7" s="12">
        <f t="shared" si="0"/>
        <v>1.6989936086740892E-4</v>
      </c>
      <c r="Q7" s="12">
        <f t="shared" si="0"/>
        <v>1.1624693111980608E-4</v>
      </c>
      <c r="R7" s="12">
        <f t="shared" ref="R7:AA16" si="1">$G7*R$6/1000</f>
        <v>4.9181393935302583E-4</v>
      </c>
      <c r="S7" s="12">
        <f t="shared" si="1"/>
        <v>9.3891752058304927E-4</v>
      </c>
      <c r="T7" s="12">
        <f t="shared" si="1"/>
        <v>1.0730485949520562E-5</v>
      </c>
      <c r="U7" s="12">
        <f t="shared" si="1"/>
        <v>1.0283382368290539E-3</v>
      </c>
      <c r="V7" s="12">
        <f t="shared" si="1"/>
        <v>1.2966003855670682E-2</v>
      </c>
      <c r="W7" s="12">
        <f t="shared" si="1"/>
        <v>1.8939600883580011E-3</v>
      </c>
      <c r="X7" s="12">
        <f t="shared" si="1"/>
        <v>1.1961853189629481E-3</v>
      </c>
      <c r="Y7" s="12">
        <f t="shared" si="1"/>
        <v>1.4952316487036852</v>
      </c>
      <c r="Z7" s="12">
        <f t="shared" si="1"/>
        <v>3.5387149019320547E-3</v>
      </c>
      <c r="AA7" s="12">
        <f t="shared" si="1"/>
        <v>4.1866486163703179E-3</v>
      </c>
      <c r="AB7" s="12">
        <f t="shared" ref="AB7:AH16" si="2">$G7*AB$6/1000</f>
        <v>7.5259992984752153E-3</v>
      </c>
      <c r="AC7" s="12">
        <f t="shared" si="2"/>
        <v>2.7910990775802122E-3</v>
      </c>
      <c r="AD7" s="12">
        <f t="shared" si="2"/>
        <v>1.4952316487036851E-4</v>
      </c>
      <c r="AE7" s="12">
        <f t="shared" si="2"/>
        <v>4.9841054956789505E-5</v>
      </c>
      <c r="AF7" s="12">
        <f t="shared" si="2"/>
        <v>0.32683271787914714</v>
      </c>
      <c r="AG7" s="12">
        <f t="shared" si="2"/>
        <v>1.6198342860956585E-2</v>
      </c>
      <c r="AH7" s="12">
        <f t="shared" si="2"/>
        <v>1.2011694244586269E-2</v>
      </c>
    </row>
    <row r="8" spans="1:34" x14ac:dyDescent="0.35">
      <c r="A8" s="10" t="s">
        <v>23</v>
      </c>
      <c r="B8" s="35">
        <v>705824</v>
      </c>
      <c r="C8" s="12" t="s">
        <v>58</v>
      </c>
      <c r="D8" s="18">
        <v>3000</v>
      </c>
      <c r="E8" s="12" t="s">
        <v>66</v>
      </c>
      <c r="F8" s="12">
        <v>1.5</v>
      </c>
      <c r="G8" s="20">
        <f>F8/F$61*G$62</f>
        <v>10680.22606216918</v>
      </c>
      <c r="H8" s="12">
        <f t="shared" si="0"/>
        <v>1.9161582052715296E-4</v>
      </c>
      <c r="I8" s="12">
        <f t="shared" si="0"/>
        <v>4.2155480515973657E-3</v>
      </c>
      <c r="J8" s="12">
        <f t="shared" si="0"/>
        <v>1.1496949231629173E-5</v>
      </c>
      <c r="K8" s="12">
        <f t="shared" si="0"/>
        <v>1.0538870128993414E-3</v>
      </c>
      <c r="L8" s="12">
        <f t="shared" si="0"/>
        <v>1.3413107436900705E-3</v>
      </c>
      <c r="M8" s="12">
        <f t="shared" si="0"/>
        <v>8.0478644621404227E-5</v>
      </c>
      <c r="N8" s="12">
        <f t="shared" si="0"/>
        <v>8.1436723724039983E-4</v>
      </c>
      <c r="O8" s="12">
        <f t="shared" si="0"/>
        <v>4.790395513178823E-4</v>
      </c>
      <c r="P8" s="12">
        <f t="shared" si="0"/>
        <v>3.6407005900159064E-4</v>
      </c>
      <c r="Q8" s="12">
        <f t="shared" si="0"/>
        <v>2.4910056668529877E-4</v>
      </c>
      <c r="R8" s="12">
        <f t="shared" si="1"/>
        <v>1.0538870128993414E-3</v>
      </c>
      <c r="S8" s="12">
        <f t="shared" si="1"/>
        <v>2.0119661155351058E-3</v>
      </c>
      <c r="T8" s="12">
        <f t="shared" si="1"/>
        <v>2.2993898463258346E-5</v>
      </c>
      <c r="U8" s="12">
        <f t="shared" si="1"/>
        <v>2.2035819360622586E-3</v>
      </c>
      <c r="V8" s="12">
        <f t="shared" si="1"/>
        <v>2.7784293976437176E-2</v>
      </c>
      <c r="W8" s="12">
        <f t="shared" si="1"/>
        <v>4.0584859036242888E-3</v>
      </c>
      <c r="X8" s="12">
        <f t="shared" si="1"/>
        <v>2.5632542549206033E-3</v>
      </c>
      <c r="Y8" s="12">
        <f t="shared" si="1"/>
        <v>3.2040678186507541</v>
      </c>
      <c r="Z8" s="12">
        <f t="shared" si="1"/>
        <v>7.5829605041401182E-3</v>
      </c>
      <c r="AA8" s="12">
        <f t="shared" si="1"/>
        <v>8.9713898922221119E-3</v>
      </c>
      <c r="AB8" s="12">
        <f t="shared" si="2"/>
        <v>1.6127141353875461E-2</v>
      </c>
      <c r="AC8" s="12">
        <f t="shared" si="2"/>
        <v>5.980926594814741E-3</v>
      </c>
      <c r="AD8" s="12">
        <f t="shared" si="2"/>
        <v>3.2040678186507542E-4</v>
      </c>
      <c r="AE8" s="12">
        <f t="shared" si="2"/>
        <v>1.068022606216918E-4</v>
      </c>
      <c r="AF8" s="12">
        <f t="shared" si="2"/>
        <v>0.7003558240267439</v>
      </c>
      <c r="AG8" s="12">
        <f t="shared" si="2"/>
        <v>3.4710734702049835E-2</v>
      </c>
      <c r="AH8" s="12">
        <f t="shared" si="2"/>
        <v>2.5739344809827723E-2</v>
      </c>
    </row>
    <row r="9" spans="1:34" x14ac:dyDescent="0.35">
      <c r="A9" s="10" t="s">
        <v>53</v>
      </c>
      <c r="B9" s="35">
        <v>4156</v>
      </c>
      <c r="C9" s="12" t="s">
        <v>59</v>
      </c>
      <c r="D9" s="18">
        <v>3010</v>
      </c>
      <c r="E9" s="12" t="s">
        <v>66</v>
      </c>
      <c r="F9" s="12">
        <v>0.19900000000000001</v>
      </c>
      <c r="G9" s="20">
        <f>F9/F$61*G$62</f>
        <v>1416.9099909144447</v>
      </c>
      <c r="H9" s="12">
        <f t="shared" si="0"/>
        <v>2.5421032189935629E-5</v>
      </c>
      <c r="I9" s="12">
        <f t="shared" si="0"/>
        <v>5.5926270817858385E-4</v>
      </c>
      <c r="J9" s="12">
        <f t="shared" si="0"/>
        <v>1.5252619313961373E-6</v>
      </c>
      <c r="K9" s="12">
        <f t="shared" si="0"/>
        <v>1.3981567704464596E-4</v>
      </c>
      <c r="L9" s="12">
        <f t="shared" si="0"/>
        <v>1.7794722532954937E-4</v>
      </c>
      <c r="M9" s="12">
        <f t="shared" si="0"/>
        <v>1.0676833519772963E-5</v>
      </c>
      <c r="N9" s="12">
        <f t="shared" si="0"/>
        <v>1.0803938680722639E-4</v>
      </c>
      <c r="O9" s="12">
        <f t="shared" si="0"/>
        <v>6.3552580474839058E-5</v>
      </c>
      <c r="P9" s="12">
        <f t="shared" si="0"/>
        <v>4.8299961160877688E-5</v>
      </c>
      <c r="Q9" s="12">
        <f t="shared" si="0"/>
        <v>3.3047341846916311E-5</v>
      </c>
      <c r="R9" s="12">
        <f t="shared" si="1"/>
        <v>1.3981567704464596E-4</v>
      </c>
      <c r="S9" s="12">
        <f t="shared" si="1"/>
        <v>2.6692083799432402E-4</v>
      </c>
      <c r="T9" s="12">
        <f t="shared" si="1"/>
        <v>3.0505238627922746E-6</v>
      </c>
      <c r="U9" s="12">
        <f t="shared" si="1"/>
        <v>2.9234187018425966E-4</v>
      </c>
      <c r="V9" s="12">
        <f t="shared" si="1"/>
        <v>3.6860496675406654E-3</v>
      </c>
      <c r="W9" s="12">
        <f t="shared" si="1"/>
        <v>5.3842579654748903E-4</v>
      </c>
      <c r="X9" s="12">
        <f t="shared" si="1"/>
        <v>3.4005839781946673E-4</v>
      </c>
      <c r="Y9" s="12">
        <f t="shared" si="1"/>
        <v>0.42507299727433345</v>
      </c>
      <c r="Z9" s="12">
        <f t="shared" si="1"/>
        <v>1.0060060935492558E-3</v>
      </c>
      <c r="AA9" s="12">
        <f t="shared" si="1"/>
        <v>1.1902043923681335E-3</v>
      </c>
      <c r="AB9" s="12">
        <f t="shared" si="2"/>
        <v>2.1395340862808117E-3</v>
      </c>
      <c r="AC9" s="12">
        <f t="shared" si="2"/>
        <v>7.9346959491208898E-4</v>
      </c>
      <c r="AD9" s="12">
        <f t="shared" si="2"/>
        <v>4.2507299727433341E-5</v>
      </c>
      <c r="AE9" s="12">
        <f t="shared" si="2"/>
        <v>1.4169099909144449E-5</v>
      </c>
      <c r="AF9" s="12">
        <f t="shared" si="2"/>
        <v>9.2913872654214705E-2</v>
      </c>
      <c r="AG9" s="12">
        <f t="shared" si="2"/>
        <v>4.6049574704719459E-3</v>
      </c>
      <c r="AH9" s="12">
        <f t="shared" si="2"/>
        <v>3.4147530781038116E-3</v>
      </c>
    </row>
    <row r="10" spans="1:34" x14ac:dyDescent="0.35">
      <c r="A10" s="10" t="s">
        <v>24</v>
      </c>
      <c r="B10" s="35">
        <v>981</v>
      </c>
      <c r="C10" s="12" t="s">
        <v>56</v>
      </c>
      <c r="D10" s="18">
        <v>2490</v>
      </c>
      <c r="E10" s="12" t="s">
        <v>66</v>
      </c>
      <c r="F10" s="12">
        <v>0.06</v>
      </c>
      <c r="G10" s="20">
        <f>F10/F$61*G$62</f>
        <v>427.2090424867672</v>
      </c>
      <c r="H10" s="12">
        <f t="shared" si="0"/>
        <v>7.6646328210861193E-6</v>
      </c>
      <c r="I10" s="12">
        <f t="shared" si="0"/>
        <v>1.6862192206389459E-4</v>
      </c>
      <c r="J10" s="12">
        <f t="shared" si="0"/>
        <v>4.5987796926516695E-7</v>
      </c>
      <c r="K10" s="12">
        <f t="shared" si="0"/>
        <v>4.2155480515973649E-5</v>
      </c>
      <c r="L10" s="12">
        <f t="shared" si="0"/>
        <v>5.365242974760282E-5</v>
      </c>
      <c r="M10" s="12">
        <f t="shared" si="0"/>
        <v>3.2191457848561689E-6</v>
      </c>
      <c r="N10" s="12">
        <f t="shared" si="0"/>
        <v>3.2574689489615992E-5</v>
      </c>
      <c r="O10" s="12">
        <f t="shared" si="0"/>
        <v>1.9161582052715289E-5</v>
      </c>
      <c r="P10" s="12">
        <f t="shared" si="0"/>
        <v>1.4562802360063624E-5</v>
      </c>
      <c r="Q10" s="12">
        <f t="shared" si="0"/>
        <v>9.9640226674119519E-6</v>
      </c>
      <c r="R10" s="12">
        <f t="shared" si="1"/>
        <v>4.2155480515973649E-5</v>
      </c>
      <c r="S10" s="12">
        <f t="shared" si="1"/>
        <v>8.047864462140424E-5</v>
      </c>
      <c r="T10" s="12">
        <f t="shared" si="1"/>
        <v>9.197559385303339E-7</v>
      </c>
      <c r="U10" s="12">
        <f t="shared" si="1"/>
        <v>8.8143277442490341E-5</v>
      </c>
      <c r="V10" s="12">
        <f t="shared" si="1"/>
        <v>1.1113717590574869E-3</v>
      </c>
      <c r="W10" s="12">
        <f t="shared" si="1"/>
        <v>1.6233943614497154E-4</v>
      </c>
      <c r="X10" s="12">
        <f t="shared" si="1"/>
        <v>1.0253017019682413E-4</v>
      </c>
      <c r="Y10" s="12">
        <f t="shared" si="1"/>
        <v>0.12816271274603017</v>
      </c>
      <c r="Z10" s="12">
        <f t="shared" si="1"/>
        <v>3.0331842016560474E-4</v>
      </c>
      <c r="AA10" s="12">
        <f t="shared" si="1"/>
        <v>3.588555956888845E-4</v>
      </c>
      <c r="AB10" s="12">
        <f t="shared" si="2"/>
        <v>6.4508565415501856E-4</v>
      </c>
      <c r="AC10" s="12">
        <f t="shared" si="2"/>
        <v>2.3923706379258959E-4</v>
      </c>
      <c r="AD10" s="12">
        <f t="shared" si="2"/>
        <v>1.2816271274603017E-5</v>
      </c>
      <c r="AE10" s="12">
        <f t="shared" si="2"/>
        <v>4.2720904248676727E-6</v>
      </c>
      <c r="AF10" s="12">
        <f t="shared" si="2"/>
        <v>2.8014232961069759E-2</v>
      </c>
      <c r="AG10" s="12">
        <f t="shared" si="2"/>
        <v>1.3884293880819932E-3</v>
      </c>
      <c r="AH10" s="12">
        <f t="shared" si="2"/>
        <v>1.029573792393109E-3</v>
      </c>
    </row>
    <row r="11" spans="1:34" x14ac:dyDescent="0.35">
      <c r="A11" s="10" t="s">
        <v>24</v>
      </c>
      <c r="B11" s="35">
        <v>676394</v>
      </c>
      <c r="C11" s="12"/>
      <c r="D11" s="18">
        <v>2490</v>
      </c>
      <c r="E11" s="12"/>
      <c r="F11" s="12">
        <v>0.06</v>
      </c>
      <c r="G11" s="20">
        <f>F11/F$61*G$62</f>
        <v>427.2090424867672</v>
      </c>
      <c r="H11" s="12">
        <f t="shared" si="0"/>
        <v>7.6646328210861193E-6</v>
      </c>
      <c r="I11" s="12">
        <f t="shared" si="0"/>
        <v>1.6862192206389459E-4</v>
      </c>
      <c r="J11" s="12">
        <f t="shared" si="0"/>
        <v>4.5987796926516695E-7</v>
      </c>
      <c r="K11" s="12">
        <f t="shared" si="0"/>
        <v>4.2155480515973649E-5</v>
      </c>
      <c r="L11" s="12">
        <f t="shared" si="0"/>
        <v>5.365242974760282E-5</v>
      </c>
      <c r="M11" s="12">
        <f t="shared" si="0"/>
        <v>3.2191457848561689E-6</v>
      </c>
      <c r="N11" s="12">
        <f t="shared" si="0"/>
        <v>3.2574689489615992E-5</v>
      </c>
      <c r="O11" s="12">
        <f t="shared" si="0"/>
        <v>1.9161582052715289E-5</v>
      </c>
      <c r="P11" s="12">
        <f t="shared" si="0"/>
        <v>1.4562802360063624E-5</v>
      </c>
      <c r="Q11" s="12">
        <f t="shared" si="0"/>
        <v>9.9640226674119519E-6</v>
      </c>
      <c r="R11" s="12">
        <f t="shared" si="1"/>
        <v>4.2155480515973649E-5</v>
      </c>
      <c r="S11" s="12">
        <f t="shared" si="1"/>
        <v>8.047864462140424E-5</v>
      </c>
      <c r="T11" s="12">
        <f t="shared" si="1"/>
        <v>9.197559385303339E-7</v>
      </c>
      <c r="U11" s="12">
        <f t="shared" si="1"/>
        <v>8.8143277442490341E-5</v>
      </c>
      <c r="V11" s="12">
        <f t="shared" si="1"/>
        <v>1.1113717590574869E-3</v>
      </c>
      <c r="W11" s="12">
        <f t="shared" si="1"/>
        <v>1.6233943614497154E-4</v>
      </c>
      <c r="X11" s="12">
        <f t="shared" si="1"/>
        <v>1.0253017019682413E-4</v>
      </c>
      <c r="Y11" s="12">
        <f t="shared" si="1"/>
        <v>0.12816271274603017</v>
      </c>
      <c r="Z11" s="12">
        <f t="shared" si="1"/>
        <v>3.0331842016560474E-4</v>
      </c>
      <c r="AA11" s="12">
        <f t="shared" si="1"/>
        <v>3.588555956888845E-4</v>
      </c>
      <c r="AB11" s="12">
        <f t="shared" si="2"/>
        <v>6.4508565415501856E-4</v>
      </c>
      <c r="AC11" s="12">
        <f t="shared" si="2"/>
        <v>2.3923706379258959E-4</v>
      </c>
      <c r="AD11" s="12">
        <f t="shared" si="2"/>
        <v>1.2816271274603017E-5</v>
      </c>
      <c r="AE11" s="12">
        <f t="shared" si="2"/>
        <v>4.2720904248676727E-6</v>
      </c>
      <c r="AF11" s="12">
        <f t="shared" si="2"/>
        <v>2.8014232961069759E-2</v>
      </c>
      <c r="AG11" s="12">
        <f t="shared" si="2"/>
        <v>1.3884293880819932E-3</v>
      </c>
      <c r="AH11" s="12">
        <f t="shared" si="2"/>
        <v>1.029573792393109E-3</v>
      </c>
    </row>
    <row r="12" spans="1:34" x14ac:dyDescent="0.35">
      <c r="A12" s="10" t="s">
        <v>31</v>
      </c>
      <c r="B12" s="35">
        <v>3171</v>
      </c>
      <c r="C12" s="12"/>
      <c r="D12" s="18">
        <v>1330</v>
      </c>
      <c r="F12" s="12">
        <v>0.11</v>
      </c>
      <c r="G12" s="20">
        <f>F12/F$61*G$62</f>
        <v>783.21657789240658</v>
      </c>
      <c r="H12" s="12">
        <f t="shared" si="0"/>
        <v>1.4051826838657885E-5</v>
      </c>
      <c r="I12" s="12">
        <f t="shared" si="0"/>
        <v>3.0914019045047349E-4</v>
      </c>
      <c r="J12" s="12">
        <f t="shared" si="0"/>
        <v>8.4310961031947282E-7</v>
      </c>
      <c r="K12" s="12">
        <f t="shared" si="0"/>
        <v>7.7285047612618373E-5</v>
      </c>
      <c r="L12" s="12">
        <f t="shared" si="0"/>
        <v>9.8362787870605173E-5</v>
      </c>
      <c r="M12" s="12">
        <f t="shared" si="0"/>
        <v>5.9017672722363102E-6</v>
      </c>
      <c r="N12" s="12">
        <f t="shared" si="0"/>
        <v>5.9720264064295987E-5</v>
      </c>
      <c r="O12" s="12">
        <f t="shared" si="0"/>
        <v>3.5129567096644704E-5</v>
      </c>
      <c r="P12" s="12">
        <f t="shared" si="0"/>
        <v>2.6698470993449978E-5</v>
      </c>
      <c r="Q12" s="12">
        <f t="shared" si="0"/>
        <v>1.8267374890255242E-5</v>
      </c>
      <c r="R12" s="12">
        <f t="shared" si="1"/>
        <v>7.7285047612618373E-5</v>
      </c>
      <c r="S12" s="12">
        <f t="shared" si="1"/>
        <v>1.4754418180590775E-4</v>
      </c>
      <c r="T12" s="12">
        <f t="shared" si="1"/>
        <v>1.6862192206389456E-6</v>
      </c>
      <c r="U12" s="12">
        <f t="shared" si="1"/>
        <v>1.6159600864456563E-4</v>
      </c>
      <c r="V12" s="12">
        <f t="shared" si="1"/>
        <v>2.0375148916053931E-3</v>
      </c>
      <c r="W12" s="12">
        <f t="shared" si="1"/>
        <v>2.976222995991145E-4</v>
      </c>
      <c r="X12" s="12">
        <f t="shared" si="1"/>
        <v>1.8797197869417759E-4</v>
      </c>
      <c r="Y12" s="12">
        <f t="shared" si="1"/>
        <v>0.23496497336772196</v>
      </c>
      <c r="Z12" s="12">
        <f t="shared" si="1"/>
        <v>5.5608377030360863E-4</v>
      </c>
      <c r="AA12" s="12">
        <f t="shared" si="1"/>
        <v>6.5790192542962151E-4</v>
      </c>
      <c r="AB12" s="12">
        <f t="shared" si="2"/>
        <v>1.182657032617534E-3</v>
      </c>
      <c r="AC12" s="12">
        <f t="shared" si="2"/>
        <v>4.3860128361974764E-4</v>
      </c>
      <c r="AD12" s="12">
        <f t="shared" si="2"/>
        <v>2.3496497336772198E-5</v>
      </c>
      <c r="AE12" s="12">
        <f t="shared" si="2"/>
        <v>7.8321657789240667E-6</v>
      </c>
      <c r="AF12" s="12">
        <f t="shared" si="2"/>
        <v>5.1359427095294556E-2</v>
      </c>
      <c r="AG12" s="12">
        <f t="shared" si="2"/>
        <v>2.5454538781503212E-3</v>
      </c>
      <c r="AH12" s="12">
        <f t="shared" si="2"/>
        <v>1.8875519527206995E-3</v>
      </c>
    </row>
    <row r="13" spans="1:34" x14ac:dyDescent="0.35">
      <c r="A13" s="10" t="s">
        <v>31</v>
      </c>
      <c r="B13" s="35">
        <v>3172</v>
      </c>
      <c r="C13" s="12"/>
      <c r="D13" s="18">
        <v>1330</v>
      </c>
      <c r="E13" s="12"/>
      <c r="F13" s="12">
        <v>0.11</v>
      </c>
      <c r="G13" s="20">
        <f>F13/F$61*G$62</f>
        <v>783.21657789240658</v>
      </c>
      <c r="H13" s="12">
        <f t="shared" si="0"/>
        <v>1.4051826838657885E-5</v>
      </c>
      <c r="I13" s="12">
        <f t="shared" si="0"/>
        <v>3.0914019045047349E-4</v>
      </c>
      <c r="J13" s="12">
        <f t="shared" si="0"/>
        <v>8.4310961031947282E-7</v>
      </c>
      <c r="K13" s="12">
        <f t="shared" si="0"/>
        <v>7.7285047612618373E-5</v>
      </c>
      <c r="L13" s="12">
        <f t="shared" si="0"/>
        <v>9.8362787870605173E-5</v>
      </c>
      <c r="M13" s="12">
        <f t="shared" si="0"/>
        <v>5.9017672722363102E-6</v>
      </c>
      <c r="N13" s="12">
        <f t="shared" si="0"/>
        <v>5.9720264064295987E-5</v>
      </c>
      <c r="O13" s="12">
        <f t="shared" si="0"/>
        <v>3.5129567096644704E-5</v>
      </c>
      <c r="P13" s="12">
        <f t="shared" si="0"/>
        <v>2.6698470993449978E-5</v>
      </c>
      <c r="Q13" s="12">
        <f t="shared" si="0"/>
        <v>1.8267374890255242E-5</v>
      </c>
      <c r="R13" s="12">
        <f t="shared" si="1"/>
        <v>7.7285047612618373E-5</v>
      </c>
      <c r="S13" s="12">
        <f t="shared" si="1"/>
        <v>1.4754418180590775E-4</v>
      </c>
      <c r="T13" s="12">
        <f t="shared" si="1"/>
        <v>1.6862192206389456E-6</v>
      </c>
      <c r="U13" s="12">
        <f t="shared" si="1"/>
        <v>1.6159600864456563E-4</v>
      </c>
      <c r="V13" s="12">
        <f t="shared" si="1"/>
        <v>2.0375148916053931E-3</v>
      </c>
      <c r="W13" s="12">
        <f t="shared" si="1"/>
        <v>2.976222995991145E-4</v>
      </c>
      <c r="X13" s="12">
        <f t="shared" si="1"/>
        <v>1.8797197869417759E-4</v>
      </c>
      <c r="Y13" s="12">
        <f t="shared" si="1"/>
        <v>0.23496497336772196</v>
      </c>
      <c r="Z13" s="12">
        <f t="shared" si="1"/>
        <v>5.5608377030360863E-4</v>
      </c>
      <c r="AA13" s="12">
        <f t="shared" si="1"/>
        <v>6.5790192542962151E-4</v>
      </c>
      <c r="AB13" s="12">
        <f t="shared" si="2"/>
        <v>1.182657032617534E-3</v>
      </c>
      <c r="AC13" s="12">
        <f t="shared" si="2"/>
        <v>4.3860128361974764E-4</v>
      </c>
      <c r="AD13" s="12">
        <f t="shared" si="2"/>
        <v>2.3496497336772198E-5</v>
      </c>
      <c r="AE13" s="12">
        <f t="shared" si="2"/>
        <v>7.8321657789240667E-6</v>
      </c>
      <c r="AF13" s="12">
        <f t="shared" si="2"/>
        <v>5.1359427095294556E-2</v>
      </c>
      <c r="AG13" s="12">
        <f t="shared" si="2"/>
        <v>2.5454538781503212E-3</v>
      </c>
      <c r="AH13" s="12">
        <f t="shared" si="2"/>
        <v>1.8875519527206995E-3</v>
      </c>
    </row>
    <row r="14" spans="1:34" x14ac:dyDescent="0.35">
      <c r="A14" s="10" t="s">
        <v>31</v>
      </c>
      <c r="B14" s="35">
        <v>3173</v>
      </c>
      <c r="C14" s="12"/>
      <c r="D14" s="18">
        <v>1330</v>
      </c>
      <c r="E14" s="12"/>
      <c r="F14" s="12">
        <v>0.11</v>
      </c>
      <c r="G14" s="20">
        <f>F14/F$61*G$62</f>
        <v>783.21657789240658</v>
      </c>
      <c r="H14" s="12">
        <f t="shared" si="0"/>
        <v>1.4051826838657885E-5</v>
      </c>
      <c r="I14" s="12">
        <f t="shared" si="0"/>
        <v>3.0914019045047349E-4</v>
      </c>
      <c r="J14" s="12">
        <f t="shared" si="0"/>
        <v>8.4310961031947282E-7</v>
      </c>
      <c r="K14" s="12">
        <f t="shared" si="0"/>
        <v>7.7285047612618373E-5</v>
      </c>
      <c r="L14" s="12">
        <f t="shared" si="0"/>
        <v>9.8362787870605173E-5</v>
      </c>
      <c r="M14" s="12">
        <f t="shared" si="0"/>
        <v>5.9017672722363102E-6</v>
      </c>
      <c r="N14" s="12">
        <f t="shared" si="0"/>
        <v>5.9720264064295987E-5</v>
      </c>
      <c r="O14" s="12">
        <f t="shared" si="0"/>
        <v>3.5129567096644704E-5</v>
      </c>
      <c r="P14" s="12">
        <f t="shared" si="0"/>
        <v>2.6698470993449978E-5</v>
      </c>
      <c r="Q14" s="12">
        <f t="shared" si="0"/>
        <v>1.8267374890255242E-5</v>
      </c>
      <c r="R14" s="12">
        <f t="shared" si="1"/>
        <v>7.7285047612618373E-5</v>
      </c>
      <c r="S14" s="12">
        <f t="shared" si="1"/>
        <v>1.4754418180590775E-4</v>
      </c>
      <c r="T14" s="12">
        <f t="shared" si="1"/>
        <v>1.6862192206389456E-6</v>
      </c>
      <c r="U14" s="12">
        <f t="shared" si="1"/>
        <v>1.6159600864456563E-4</v>
      </c>
      <c r="V14" s="12">
        <f t="shared" si="1"/>
        <v>2.0375148916053931E-3</v>
      </c>
      <c r="W14" s="12">
        <f t="shared" si="1"/>
        <v>2.976222995991145E-4</v>
      </c>
      <c r="X14" s="12">
        <f t="shared" si="1"/>
        <v>1.8797197869417759E-4</v>
      </c>
      <c r="Y14" s="12">
        <f t="shared" si="1"/>
        <v>0.23496497336772196</v>
      </c>
      <c r="Z14" s="12">
        <f t="shared" si="1"/>
        <v>5.5608377030360863E-4</v>
      </c>
      <c r="AA14" s="12">
        <f t="shared" si="1"/>
        <v>6.5790192542962151E-4</v>
      </c>
      <c r="AB14" s="12">
        <f t="shared" si="2"/>
        <v>1.182657032617534E-3</v>
      </c>
      <c r="AC14" s="12">
        <f t="shared" si="2"/>
        <v>4.3860128361974764E-4</v>
      </c>
      <c r="AD14" s="12">
        <f t="shared" si="2"/>
        <v>2.3496497336772198E-5</v>
      </c>
      <c r="AE14" s="12">
        <f t="shared" si="2"/>
        <v>7.8321657789240667E-6</v>
      </c>
      <c r="AF14" s="12">
        <f t="shared" si="2"/>
        <v>5.1359427095294556E-2</v>
      </c>
      <c r="AG14" s="12">
        <f t="shared" si="2"/>
        <v>2.5454538781503212E-3</v>
      </c>
      <c r="AH14" s="12">
        <f t="shared" si="2"/>
        <v>1.8875519527206995E-3</v>
      </c>
    </row>
    <row r="15" spans="1:34" x14ac:dyDescent="0.35">
      <c r="A15" s="10" t="s">
        <v>31</v>
      </c>
      <c r="B15" s="35">
        <v>3368</v>
      </c>
      <c r="C15" s="12"/>
      <c r="D15" s="18">
        <v>1330</v>
      </c>
      <c r="E15" s="12"/>
      <c r="F15" s="12">
        <v>0.11</v>
      </c>
      <c r="G15" s="20">
        <f>F15/F$61*G$62</f>
        <v>783.21657789240658</v>
      </c>
      <c r="H15" s="12">
        <f t="shared" si="0"/>
        <v>1.4051826838657885E-5</v>
      </c>
      <c r="I15" s="12">
        <f t="shared" si="0"/>
        <v>3.0914019045047349E-4</v>
      </c>
      <c r="J15" s="12">
        <f t="shared" si="0"/>
        <v>8.4310961031947282E-7</v>
      </c>
      <c r="K15" s="12">
        <f t="shared" si="0"/>
        <v>7.7285047612618373E-5</v>
      </c>
      <c r="L15" s="12">
        <f t="shared" si="0"/>
        <v>9.8362787870605173E-5</v>
      </c>
      <c r="M15" s="12">
        <f t="shared" si="0"/>
        <v>5.9017672722363102E-6</v>
      </c>
      <c r="N15" s="12">
        <f t="shared" si="0"/>
        <v>5.9720264064295987E-5</v>
      </c>
      <c r="O15" s="12">
        <f t="shared" si="0"/>
        <v>3.5129567096644704E-5</v>
      </c>
      <c r="P15" s="12">
        <f t="shared" si="0"/>
        <v>2.6698470993449978E-5</v>
      </c>
      <c r="Q15" s="12">
        <f t="shared" si="0"/>
        <v>1.8267374890255242E-5</v>
      </c>
      <c r="R15" s="12">
        <f t="shared" si="1"/>
        <v>7.7285047612618373E-5</v>
      </c>
      <c r="S15" s="12">
        <f t="shared" si="1"/>
        <v>1.4754418180590775E-4</v>
      </c>
      <c r="T15" s="12">
        <f t="shared" si="1"/>
        <v>1.6862192206389456E-6</v>
      </c>
      <c r="U15" s="12">
        <f t="shared" si="1"/>
        <v>1.6159600864456563E-4</v>
      </c>
      <c r="V15" s="12">
        <f t="shared" si="1"/>
        <v>2.0375148916053931E-3</v>
      </c>
      <c r="W15" s="12">
        <f t="shared" si="1"/>
        <v>2.976222995991145E-4</v>
      </c>
      <c r="X15" s="12">
        <f t="shared" si="1"/>
        <v>1.8797197869417759E-4</v>
      </c>
      <c r="Y15" s="12">
        <f t="shared" si="1"/>
        <v>0.23496497336772196</v>
      </c>
      <c r="Z15" s="12">
        <f t="shared" si="1"/>
        <v>5.5608377030360863E-4</v>
      </c>
      <c r="AA15" s="12">
        <f t="shared" si="1"/>
        <v>6.5790192542962151E-4</v>
      </c>
      <c r="AB15" s="12">
        <f t="shared" si="2"/>
        <v>1.182657032617534E-3</v>
      </c>
      <c r="AC15" s="12">
        <f t="shared" si="2"/>
        <v>4.3860128361974764E-4</v>
      </c>
      <c r="AD15" s="12">
        <f t="shared" si="2"/>
        <v>2.3496497336772198E-5</v>
      </c>
      <c r="AE15" s="12">
        <f t="shared" si="2"/>
        <v>7.8321657789240667E-6</v>
      </c>
      <c r="AF15" s="12">
        <f t="shared" si="2"/>
        <v>5.1359427095294556E-2</v>
      </c>
      <c r="AG15" s="12">
        <f t="shared" si="2"/>
        <v>2.5454538781503212E-3</v>
      </c>
      <c r="AH15" s="12">
        <f t="shared" si="2"/>
        <v>1.8875519527206995E-3</v>
      </c>
    </row>
    <row r="16" spans="1:34" x14ac:dyDescent="0.35">
      <c r="A16" s="10" t="s">
        <v>31</v>
      </c>
      <c r="B16" s="35">
        <v>3850</v>
      </c>
      <c r="C16" s="12" t="s">
        <v>54</v>
      </c>
      <c r="D16" s="18">
        <v>1330</v>
      </c>
      <c r="E16" s="12" t="s">
        <v>66</v>
      </c>
      <c r="F16" s="12">
        <v>0.156</v>
      </c>
      <c r="G16" s="20">
        <f>F16/F$61*G$62</f>
        <v>1110.7435104655947</v>
      </c>
      <c r="H16" s="12">
        <f t="shared" si="0"/>
        <v>1.9928045334823907E-5</v>
      </c>
      <c r="I16" s="12">
        <f t="shared" si="0"/>
        <v>4.3841699736612595E-4</v>
      </c>
      <c r="J16" s="12">
        <f t="shared" si="0"/>
        <v>1.195682720089434E-6</v>
      </c>
      <c r="K16" s="12">
        <f t="shared" si="0"/>
        <v>1.0960424934153149E-4</v>
      </c>
      <c r="L16" s="12">
        <f t="shared" si="0"/>
        <v>1.3949631734376733E-4</v>
      </c>
      <c r="M16" s="12">
        <f t="shared" si="0"/>
        <v>8.3697790406260396E-6</v>
      </c>
      <c r="N16" s="12">
        <f t="shared" si="0"/>
        <v>8.4694192673001576E-5</v>
      </c>
      <c r="O16" s="12">
        <f t="shared" si="0"/>
        <v>4.9820113337059756E-5</v>
      </c>
      <c r="P16" s="12">
        <f t="shared" si="0"/>
        <v>3.7863286136165421E-5</v>
      </c>
      <c r="Q16" s="12">
        <f t="shared" si="0"/>
        <v>2.5906458935271072E-5</v>
      </c>
      <c r="R16" s="12">
        <f t="shared" si="1"/>
        <v>1.0960424934153149E-4</v>
      </c>
      <c r="S16" s="12">
        <f t="shared" si="1"/>
        <v>2.09244476015651E-4</v>
      </c>
      <c r="T16" s="12">
        <f t="shared" si="1"/>
        <v>2.391365440178868E-6</v>
      </c>
      <c r="U16" s="12">
        <f t="shared" si="1"/>
        <v>2.2917252135047487E-4</v>
      </c>
      <c r="V16" s="12">
        <f t="shared" si="1"/>
        <v>2.8895665735494658E-3</v>
      </c>
      <c r="W16" s="12">
        <f t="shared" si="1"/>
        <v>4.2208253397692605E-4</v>
      </c>
      <c r="X16" s="12">
        <f t="shared" si="1"/>
        <v>2.6657844251174275E-4</v>
      </c>
      <c r="Y16" s="12">
        <f t="shared" si="1"/>
        <v>0.33322305313967837</v>
      </c>
      <c r="Z16" s="12">
        <f t="shared" si="1"/>
        <v>7.8862789243057234E-4</v>
      </c>
      <c r="AA16" s="12">
        <f t="shared" si="1"/>
        <v>9.3302454879109955E-4</v>
      </c>
      <c r="AB16" s="12">
        <f t="shared" si="2"/>
        <v>1.6772227008030481E-3</v>
      </c>
      <c r="AC16" s="12">
        <f t="shared" si="2"/>
        <v>6.2201636586073296E-4</v>
      </c>
      <c r="AD16" s="12">
        <f t="shared" si="2"/>
        <v>3.3322305313967844E-5</v>
      </c>
      <c r="AE16" s="12">
        <f t="shared" si="2"/>
        <v>1.1107435104655947E-5</v>
      </c>
      <c r="AF16" s="12">
        <f t="shared" si="2"/>
        <v>7.2837005698781362E-2</v>
      </c>
      <c r="AG16" s="12">
        <f t="shared" si="2"/>
        <v>3.6099164090131826E-3</v>
      </c>
      <c r="AH16" s="12">
        <f t="shared" si="2"/>
        <v>2.6768918602220826E-3</v>
      </c>
    </row>
    <row r="17" spans="1:34" x14ac:dyDescent="0.35">
      <c r="A17" s="10" t="s">
        <v>30</v>
      </c>
      <c r="B17" s="35">
        <v>3216</v>
      </c>
      <c r="C17" s="12" t="s">
        <v>57</v>
      </c>
      <c r="D17" s="18">
        <v>2790</v>
      </c>
      <c r="E17" s="12" t="s">
        <v>66</v>
      </c>
      <c r="F17" s="12">
        <v>0.1</v>
      </c>
      <c r="G17" s="20">
        <f>F17/F$61*G$62</f>
        <v>712.01507081127875</v>
      </c>
      <c r="H17" s="12">
        <f t="shared" ref="H17:Q26" si="3">$G17*H$6/1000</f>
        <v>1.2774388035143532E-5</v>
      </c>
      <c r="I17" s="12">
        <f t="shared" si="3"/>
        <v>2.8103653677315768E-4</v>
      </c>
      <c r="J17" s="12">
        <f t="shared" si="3"/>
        <v>7.6646328210861164E-7</v>
      </c>
      <c r="K17" s="12">
        <f t="shared" si="3"/>
        <v>7.0259134193289421E-5</v>
      </c>
      <c r="L17" s="12">
        <f t="shared" si="3"/>
        <v>8.942071624600472E-5</v>
      </c>
      <c r="M17" s="12">
        <f t="shared" si="3"/>
        <v>5.3652429747602825E-6</v>
      </c>
      <c r="N17" s="12">
        <f t="shared" si="3"/>
        <v>5.4291149149359996E-5</v>
      </c>
      <c r="O17" s="12">
        <f t="shared" si="3"/>
        <v>3.1935970087858823E-5</v>
      </c>
      <c r="P17" s="12">
        <f t="shared" si="3"/>
        <v>2.4271337266772709E-5</v>
      </c>
      <c r="Q17" s="12">
        <f t="shared" si="3"/>
        <v>1.6606704445686588E-5</v>
      </c>
      <c r="R17" s="12">
        <f t="shared" ref="R17:AA26" si="4">$G17*R$6/1000</f>
        <v>7.0259134193289421E-5</v>
      </c>
      <c r="S17" s="12">
        <f t="shared" si="4"/>
        <v>1.3413107436900705E-4</v>
      </c>
      <c r="T17" s="12">
        <f t="shared" si="4"/>
        <v>1.5329265642172233E-6</v>
      </c>
      <c r="U17" s="12">
        <f t="shared" si="4"/>
        <v>1.4690546240415058E-4</v>
      </c>
      <c r="V17" s="12">
        <f t="shared" si="4"/>
        <v>1.8522862650958119E-3</v>
      </c>
      <c r="W17" s="12">
        <f t="shared" si="4"/>
        <v>2.7056572690828596E-4</v>
      </c>
      <c r="X17" s="12">
        <f t="shared" si="4"/>
        <v>1.7088361699470691E-4</v>
      </c>
      <c r="Y17" s="12">
        <f t="shared" si="4"/>
        <v>0.21360452124338364</v>
      </c>
      <c r="Z17" s="12">
        <f t="shared" si="4"/>
        <v>5.0553070027600788E-4</v>
      </c>
      <c r="AA17" s="12">
        <f t="shared" si="4"/>
        <v>5.9809265948147414E-4</v>
      </c>
      <c r="AB17" s="12">
        <f t="shared" ref="AB17:AH26" si="5">$G17*AB$6/1000</f>
        <v>1.075142756925031E-3</v>
      </c>
      <c r="AC17" s="12">
        <f t="shared" si="5"/>
        <v>3.9872843965431604E-4</v>
      </c>
      <c r="AD17" s="12">
        <f t="shared" si="5"/>
        <v>2.1360452124338364E-5</v>
      </c>
      <c r="AE17" s="12">
        <f t="shared" si="5"/>
        <v>7.1201507081127887E-6</v>
      </c>
      <c r="AF17" s="12">
        <f t="shared" si="5"/>
        <v>4.6690388268449602E-2</v>
      </c>
      <c r="AG17" s="12">
        <f t="shared" si="5"/>
        <v>2.3140489801366558E-3</v>
      </c>
      <c r="AH17" s="12">
        <f t="shared" si="5"/>
        <v>1.7159563206551815E-3</v>
      </c>
    </row>
    <row r="18" spans="1:34" x14ac:dyDescent="0.35">
      <c r="A18" s="10" t="s">
        <v>52</v>
      </c>
      <c r="B18" s="35">
        <v>4337</v>
      </c>
      <c r="C18" s="12"/>
      <c r="D18" s="18">
        <v>2790</v>
      </c>
      <c r="E18" s="12"/>
      <c r="F18" s="12">
        <v>3.4000000000000002E-2</v>
      </c>
      <c r="G18" s="20">
        <f>F18/F$61*G$62</f>
        <v>242.08512407583476</v>
      </c>
      <c r="H18" s="12">
        <f t="shared" si="3"/>
        <v>4.3432919319488006E-6</v>
      </c>
      <c r="I18" s="12">
        <f t="shared" si="3"/>
        <v>9.5552422502873612E-5</v>
      </c>
      <c r="J18" s="12">
        <f t="shared" si="3"/>
        <v>2.6059751591692796E-7</v>
      </c>
      <c r="K18" s="12">
        <f t="shared" si="3"/>
        <v>2.3888105625718403E-5</v>
      </c>
      <c r="L18" s="12">
        <f t="shared" si="3"/>
        <v>3.04030435236416E-5</v>
      </c>
      <c r="M18" s="12">
        <f t="shared" si="3"/>
        <v>1.8241826114184959E-6</v>
      </c>
      <c r="N18" s="12">
        <f t="shared" si="3"/>
        <v>1.8458990710782395E-5</v>
      </c>
      <c r="O18" s="12">
        <f t="shared" si="3"/>
        <v>1.0858229829872E-5</v>
      </c>
      <c r="P18" s="12">
        <f t="shared" si="3"/>
        <v>8.2522546707027204E-6</v>
      </c>
      <c r="Q18" s="12">
        <f t="shared" si="3"/>
        <v>5.6462795115334397E-6</v>
      </c>
      <c r="R18" s="12">
        <f t="shared" si="4"/>
        <v>2.3888105625718403E-5</v>
      </c>
      <c r="S18" s="12">
        <f t="shared" si="4"/>
        <v>4.5604565285462393E-5</v>
      </c>
      <c r="T18" s="12">
        <f t="shared" si="4"/>
        <v>5.2119503183385593E-7</v>
      </c>
      <c r="U18" s="12">
        <f t="shared" si="4"/>
        <v>4.9947857217411191E-5</v>
      </c>
      <c r="V18" s="12">
        <f t="shared" si="4"/>
        <v>6.2977733013257599E-4</v>
      </c>
      <c r="W18" s="12">
        <f t="shared" si="4"/>
        <v>9.1992347148817216E-5</v>
      </c>
      <c r="X18" s="12">
        <f t="shared" si="4"/>
        <v>5.8100429778200342E-5</v>
      </c>
      <c r="Y18" s="12">
        <f t="shared" si="4"/>
        <v>7.2625537222750419E-2</v>
      </c>
      <c r="Z18" s="12">
        <f t="shared" si="4"/>
        <v>1.7188043809384268E-4</v>
      </c>
      <c r="AA18" s="12">
        <f t="shared" si="4"/>
        <v>2.033515042237012E-4</v>
      </c>
      <c r="AB18" s="12">
        <f t="shared" si="5"/>
        <v>3.6554853735451049E-4</v>
      </c>
      <c r="AC18" s="12">
        <f t="shared" si="5"/>
        <v>1.3556766948246747E-4</v>
      </c>
      <c r="AD18" s="12">
        <f t="shared" si="5"/>
        <v>7.2625537222750428E-6</v>
      </c>
      <c r="AE18" s="12">
        <f t="shared" si="5"/>
        <v>2.4208512407583475E-6</v>
      </c>
      <c r="AF18" s="12">
        <f t="shared" si="5"/>
        <v>1.5874732011272864E-2</v>
      </c>
      <c r="AG18" s="12">
        <f t="shared" si="5"/>
        <v>7.8677665324646299E-4</v>
      </c>
      <c r="AH18" s="12">
        <f t="shared" si="5"/>
        <v>5.8342514902276173E-4</v>
      </c>
    </row>
    <row r="19" spans="1:34" x14ac:dyDescent="0.35">
      <c r="A19" s="10" t="s">
        <v>52</v>
      </c>
      <c r="B19" s="35">
        <v>4347</v>
      </c>
      <c r="C19" s="12"/>
      <c r="D19" s="18">
        <v>2790</v>
      </c>
      <c r="E19" s="12"/>
      <c r="F19" s="12">
        <v>0.1</v>
      </c>
      <c r="G19" s="20">
        <f>F19/F$61*G$62</f>
        <v>712.01507081127875</v>
      </c>
      <c r="H19" s="12">
        <f t="shared" si="3"/>
        <v>1.2774388035143532E-5</v>
      </c>
      <c r="I19" s="12">
        <f t="shared" si="3"/>
        <v>2.8103653677315768E-4</v>
      </c>
      <c r="J19" s="12">
        <f t="shared" si="3"/>
        <v>7.6646328210861164E-7</v>
      </c>
      <c r="K19" s="12">
        <f t="shared" si="3"/>
        <v>7.0259134193289421E-5</v>
      </c>
      <c r="L19" s="12">
        <f t="shared" si="3"/>
        <v>8.942071624600472E-5</v>
      </c>
      <c r="M19" s="12">
        <f t="shared" si="3"/>
        <v>5.3652429747602825E-6</v>
      </c>
      <c r="N19" s="12">
        <f t="shared" si="3"/>
        <v>5.4291149149359996E-5</v>
      </c>
      <c r="O19" s="12">
        <f t="shared" si="3"/>
        <v>3.1935970087858823E-5</v>
      </c>
      <c r="P19" s="12">
        <f t="shared" si="3"/>
        <v>2.4271337266772709E-5</v>
      </c>
      <c r="Q19" s="12">
        <f t="shared" si="3"/>
        <v>1.6606704445686588E-5</v>
      </c>
      <c r="R19" s="12">
        <f t="shared" si="4"/>
        <v>7.0259134193289421E-5</v>
      </c>
      <c r="S19" s="12">
        <f t="shared" si="4"/>
        <v>1.3413107436900705E-4</v>
      </c>
      <c r="T19" s="12">
        <f t="shared" si="4"/>
        <v>1.5329265642172233E-6</v>
      </c>
      <c r="U19" s="12">
        <f t="shared" si="4"/>
        <v>1.4690546240415058E-4</v>
      </c>
      <c r="V19" s="12">
        <f t="shared" si="4"/>
        <v>1.8522862650958119E-3</v>
      </c>
      <c r="W19" s="12">
        <f t="shared" si="4"/>
        <v>2.7056572690828596E-4</v>
      </c>
      <c r="X19" s="12">
        <f t="shared" si="4"/>
        <v>1.7088361699470691E-4</v>
      </c>
      <c r="Y19" s="12">
        <f t="shared" si="4"/>
        <v>0.21360452124338364</v>
      </c>
      <c r="Z19" s="12">
        <f t="shared" si="4"/>
        <v>5.0553070027600788E-4</v>
      </c>
      <c r="AA19" s="12">
        <f t="shared" si="4"/>
        <v>5.9809265948147414E-4</v>
      </c>
      <c r="AB19" s="12">
        <f t="shared" si="5"/>
        <v>1.075142756925031E-3</v>
      </c>
      <c r="AC19" s="12">
        <f t="shared" si="5"/>
        <v>3.9872843965431604E-4</v>
      </c>
      <c r="AD19" s="12">
        <f t="shared" si="5"/>
        <v>2.1360452124338364E-5</v>
      </c>
      <c r="AE19" s="12">
        <f t="shared" si="5"/>
        <v>7.1201507081127887E-6</v>
      </c>
      <c r="AF19" s="12">
        <f t="shared" si="5"/>
        <v>4.6690388268449602E-2</v>
      </c>
      <c r="AG19" s="12">
        <f t="shared" si="5"/>
        <v>2.3140489801366558E-3</v>
      </c>
      <c r="AH19" s="12">
        <f t="shared" si="5"/>
        <v>1.7159563206551815E-3</v>
      </c>
    </row>
    <row r="20" spans="1:34" x14ac:dyDescent="0.35">
      <c r="A20" s="10" t="s">
        <v>25</v>
      </c>
      <c r="B20" s="35">
        <v>3116</v>
      </c>
      <c r="C20" s="12" t="s">
        <v>82</v>
      </c>
      <c r="D20" s="18">
        <v>2520</v>
      </c>
      <c r="E20" s="12" t="s">
        <v>66</v>
      </c>
      <c r="F20" s="12">
        <v>0.125</v>
      </c>
      <c r="G20" s="20">
        <f>F20/F$61*G$62</f>
        <v>890.01883851409843</v>
      </c>
      <c r="H20" s="12">
        <f t="shared" si="3"/>
        <v>1.5967985043929415E-5</v>
      </c>
      <c r="I20" s="12">
        <f t="shared" si="3"/>
        <v>3.5129567096644717E-4</v>
      </c>
      <c r="J20" s="12">
        <f t="shared" si="3"/>
        <v>9.580791026357647E-7</v>
      </c>
      <c r="K20" s="12">
        <f t="shared" si="3"/>
        <v>8.7823917741611794E-5</v>
      </c>
      <c r="L20" s="12">
        <f t="shared" si="3"/>
        <v>1.117758953075059E-4</v>
      </c>
      <c r="M20" s="12">
        <f t="shared" si="3"/>
        <v>6.7065537184503525E-6</v>
      </c>
      <c r="N20" s="12">
        <f t="shared" si="3"/>
        <v>6.786393643669999E-5</v>
      </c>
      <c r="O20" s="12">
        <f t="shared" si="3"/>
        <v>3.9919962609823525E-5</v>
      </c>
      <c r="P20" s="12">
        <f t="shared" si="3"/>
        <v>3.0339171583465886E-5</v>
      </c>
      <c r="Q20" s="12">
        <f t="shared" si="3"/>
        <v>2.0758380557108233E-5</v>
      </c>
      <c r="R20" s="12">
        <f t="shared" si="4"/>
        <v>8.7823917741611794E-5</v>
      </c>
      <c r="S20" s="12">
        <f t="shared" si="4"/>
        <v>1.6766384296125882E-4</v>
      </c>
      <c r="T20" s="12">
        <f t="shared" si="4"/>
        <v>1.9161582052715294E-6</v>
      </c>
      <c r="U20" s="12">
        <f t="shared" si="4"/>
        <v>1.8363182800518825E-4</v>
      </c>
      <c r="V20" s="12">
        <f t="shared" si="4"/>
        <v>2.3153578313697648E-3</v>
      </c>
      <c r="W20" s="12">
        <f t="shared" si="4"/>
        <v>3.3820715863535744E-4</v>
      </c>
      <c r="X20" s="12">
        <f t="shared" si="4"/>
        <v>2.1360452124338363E-4</v>
      </c>
      <c r="Y20" s="12">
        <f t="shared" si="4"/>
        <v>0.26700565155422951</v>
      </c>
      <c r="Z20" s="12">
        <f t="shared" si="4"/>
        <v>6.3191337534500996E-4</v>
      </c>
      <c r="AA20" s="12">
        <f t="shared" si="4"/>
        <v>7.4761582435184273E-4</v>
      </c>
      <c r="AB20" s="12">
        <f t="shared" si="5"/>
        <v>1.3439284461562887E-3</v>
      </c>
      <c r="AC20" s="12">
        <f t="shared" si="5"/>
        <v>4.9841054956789512E-4</v>
      </c>
      <c r="AD20" s="12">
        <f t="shared" si="5"/>
        <v>2.6700565155422954E-5</v>
      </c>
      <c r="AE20" s="12">
        <f t="shared" si="5"/>
        <v>8.9001883851409857E-6</v>
      </c>
      <c r="AF20" s="12">
        <f t="shared" si="5"/>
        <v>5.8362985335562001E-2</v>
      </c>
      <c r="AG20" s="12">
        <f t="shared" si="5"/>
        <v>2.89256122517082E-3</v>
      </c>
      <c r="AH20" s="12">
        <f t="shared" si="5"/>
        <v>2.1449454008189771E-3</v>
      </c>
    </row>
    <row r="21" spans="1:34" x14ac:dyDescent="0.35">
      <c r="A21" s="10" t="s">
        <v>25</v>
      </c>
      <c r="B21" s="35">
        <v>3117</v>
      </c>
      <c r="C21" s="12"/>
      <c r="D21" s="18">
        <v>2520</v>
      </c>
      <c r="E21" s="12"/>
      <c r="F21" s="12">
        <v>0.125</v>
      </c>
      <c r="G21" s="20">
        <f>F21/F$61*G$62</f>
        <v>890.01883851409843</v>
      </c>
      <c r="H21" s="12">
        <f t="shared" si="3"/>
        <v>1.5967985043929415E-5</v>
      </c>
      <c r="I21" s="12">
        <f t="shared" si="3"/>
        <v>3.5129567096644717E-4</v>
      </c>
      <c r="J21" s="12">
        <f t="shared" si="3"/>
        <v>9.580791026357647E-7</v>
      </c>
      <c r="K21" s="12">
        <f t="shared" si="3"/>
        <v>8.7823917741611794E-5</v>
      </c>
      <c r="L21" s="12">
        <f t="shared" si="3"/>
        <v>1.117758953075059E-4</v>
      </c>
      <c r="M21" s="12">
        <f t="shared" si="3"/>
        <v>6.7065537184503525E-6</v>
      </c>
      <c r="N21" s="12">
        <f t="shared" si="3"/>
        <v>6.786393643669999E-5</v>
      </c>
      <c r="O21" s="12">
        <f t="shared" si="3"/>
        <v>3.9919962609823525E-5</v>
      </c>
      <c r="P21" s="12">
        <f t="shared" si="3"/>
        <v>3.0339171583465886E-5</v>
      </c>
      <c r="Q21" s="12">
        <f t="shared" si="3"/>
        <v>2.0758380557108233E-5</v>
      </c>
      <c r="R21" s="12">
        <f t="shared" si="4"/>
        <v>8.7823917741611794E-5</v>
      </c>
      <c r="S21" s="12">
        <f t="shared" si="4"/>
        <v>1.6766384296125882E-4</v>
      </c>
      <c r="T21" s="12">
        <f t="shared" si="4"/>
        <v>1.9161582052715294E-6</v>
      </c>
      <c r="U21" s="12">
        <f t="shared" si="4"/>
        <v>1.8363182800518825E-4</v>
      </c>
      <c r="V21" s="12">
        <f t="shared" si="4"/>
        <v>2.3153578313697648E-3</v>
      </c>
      <c r="W21" s="12">
        <f t="shared" si="4"/>
        <v>3.3820715863535744E-4</v>
      </c>
      <c r="X21" s="12">
        <f t="shared" si="4"/>
        <v>2.1360452124338363E-4</v>
      </c>
      <c r="Y21" s="12">
        <f t="shared" si="4"/>
        <v>0.26700565155422951</v>
      </c>
      <c r="Z21" s="12">
        <f t="shared" si="4"/>
        <v>6.3191337534500996E-4</v>
      </c>
      <c r="AA21" s="12">
        <f t="shared" si="4"/>
        <v>7.4761582435184273E-4</v>
      </c>
      <c r="AB21" s="12">
        <f t="shared" si="5"/>
        <v>1.3439284461562887E-3</v>
      </c>
      <c r="AC21" s="12">
        <f t="shared" si="5"/>
        <v>4.9841054956789512E-4</v>
      </c>
      <c r="AD21" s="12">
        <f t="shared" si="5"/>
        <v>2.6700565155422954E-5</v>
      </c>
      <c r="AE21" s="12">
        <f t="shared" si="5"/>
        <v>8.9001883851409857E-6</v>
      </c>
      <c r="AF21" s="12">
        <f t="shared" si="5"/>
        <v>5.8362985335562001E-2</v>
      </c>
      <c r="AG21" s="12">
        <f t="shared" si="5"/>
        <v>2.89256122517082E-3</v>
      </c>
      <c r="AH21" s="12">
        <f t="shared" si="5"/>
        <v>2.1449454008189771E-3</v>
      </c>
    </row>
    <row r="22" spans="1:34" x14ac:dyDescent="0.35">
      <c r="A22" s="10" t="s">
        <v>15</v>
      </c>
      <c r="B22" s="35">
        <v>910</v>
      </c>
      <c r="C22" s="12" t="s">
        <v>83</v>
      </c>
      <c r="D22" s="18">
        <v>2320</v>
      </c>
      <c r="E22" s="12" t="s">
        <v>66</v>
      </c>
      <c r="F22" s="12">
        <v>0.1</v>
      </c>
      <c r="G22" s="20">
        <f>F22/F$61*G$62</f>
        <v>712.01507081127875</v>
      </c>
      <c r="H22" s="12">
        <f t="shared" si="3"/>
        <v>1.2774388035143532E-5</v>
      </c>
      <c r="I22" s="12">
        <f t="shared" si="3"/>
        <v>2.8103653677315768E-4</v>
      </c>
      <c r="J22" s="12">
        <f t="shared" si="3"/>
        <v>7.6646328210861164E-7</v>
      </c>
      <c r="K22" s="12">
        <f t="shared" si="3"/>
        <v>7.0259134193289421E-5</v>
      </c>
      <c r="L22" s="12">
        <f t="shared" si="3"/>
        <v>8.942071624600472E-5</v>
      </c>
      <c r="M22" s="12">
        <f t="shared" si="3"/>
        <v>5.3652429747602825E-6</v>
      </c>
      <c r="N22" s="12">
        <f t="shared" si="3"/>
        <v>5.4291149149359996E-5</v>
      </c>
      <c r="O22" s="12">
        <f t="shared" si="3"/>
        <v>3.1935970087858823E-5</v>
      </c>
      <c r="P22" s="12">
        <f t="shared" si="3"/>
        <v>2.4271337266772709E-5</v>
      </c>
      <c r="Q22" s="12">
        <f t="shared" si="3"/>
        <v>1.6606704445686588E-5</v>
      </c>
      <c r="R22" s="12">
        <f t="shared" si="4"/>
        <v>7.0259134193289421E-5</v>
      </c>
      <c r="S22" s="12">
        <f t="shared" si="4"/>
        <v>1.3413107436900705E-4</v>
      </c>
      <c r="T22" s="12">
        <f t="shared" si="4"/>
        <v>1.5329265642172233E-6</v>
      </c>
      <c r="U22" s="12">
        <f t="shared" si="4"/>
        <v>1.4690546240415058E-4</v>
      </c>
      <c r="V22" s="12">
        <f t="shared" si="4"/>
        <v>1.8522862650958119E-3</v>
      </c>
      <c r="W22" s="12">
        <f t="shared" si="4"/>
        <v>2.7056572690828596E-4</v>
      </c>
      <c r="X22" s="12">
        <f t="shared" si="4"/>
        <v>1.7088361699470691E-4</v>
      </c>
      <c r="Y22" s="12">
        <f t="shared" si="4"/>
        <v>0.21360452124338364</v>
      </c>
      <c r="Z22" s="12">
        <f t="shared" si="4"/>
        <v>5.0553070027600788E-4</v>
      </c>
      <c r="AA22" s="12">
        <f t="shared" si="4"/>
        <v>5.9809265948147414E-4</v>
      </c>
      <c r="AB22" s="12">
        <f t="shared" si="5"/>
        <v>1.075142756925031E-3</v>
      </c>
      <c r="AC22" s="12">
        <f t="shared" si="5"/>
        <v>3.9872843965431604E-4</v>
      </c>
      <c r="AD22" s="12">
        <f t="shared" si="5"/>
        <v>2.1360452124338364E-5</v>
      </c>
      <c r="AE22" s="12">
        <f t="shared" si="5"/>
        <v>7.1201507081127887E-6</v>
      </c>
      <c r="AF22" s="12">
        <f t="shared" si="5"/>
        <v>4.6690388268449602E-2</v>
      </c>
      <c r="AG22" s="12">
        <f t="shared" si="5"/>
        <v>2.3140489801366558E-3</v>
      </c>
      <c r="AH22" s="12">
        <f t="shared" si="5"/>
        <v>1.7159563206551815E-3</v>
      </c>
    </row>
    <row r="23" spans="1:34" x14ac:dyDescent="0.35">
      <c r="A23" s="10" t="s">
        <v>16</v>
      </c>
      <c r="B23" s="35">
        <v>707836</v>
      </c>
      <c r="C23" s="12" t="s">
        <v>60</v>
      </c>
      <c r="D23" s="18">
        <v>3040</v>
      </c>
      <c r="E23" s="12" t="s">
        <v>66</v>
      </c>
      <c r="F23" s="12">
        <v>0.1</v>
      </c>
      <c r="G23" s="20">
        <f>F23/F$61*G$62</f>
        <v>712.01507081127875</v>
      </c>
      <c r="H23" s="12">
        <f t="shared" si="3"/>
        <v>1.2774388035143532E-5</v>
      </c>
      <c r="I23" s="12">
        <f t="shared" si="3"/>
        <v>2.8103653677315768E-4</v>
      </c>
      <c r="J23" s="12">
        <f t="shared" si="3"/>
        <v>7.6646328210861164E-7</v>
      </c>
      <c r="K23" s="12">
        <f t="shared" si="3"/>
        <v>7.0259134193289421E-5</v>
      </c>
      <c r="L23" s="12">
        <f t="shared" si="3"/>
        <v>8.942071624600472E-5</v>
      </c>
      <c r="M23" s="12">
        <f t="shared" si="3"/>
        <v>5.3652429747602825E-6</v>
      </c>
      <c r="N23" s="12">
        <f t="shared" si="3"/>
        <v>5.4291149149359996E-5</v>
      </c>
      <c r="O23" s="12">
        <f t="shared" si="3"/>
        <v>3.1935970087858823E-5</v>
      </c>
      <c r="P23" s="12">
        <f t="shared" si="3"/>
        <v>2.4271337266772709E-5</v>
      </c>
      <c r="Q23" s="12">
        <f t="shared" si="3"/>
        <v>1.6606704445686588E-5</v>
      </c>
      <c r="R23" s="12">
        <f t="shared" si="4"/>
        <v>7.0259134193289421E-5</v>
      </c>
      <c r="S23" s="12">
        <f t="shared" si="4"/>
        <v>1.3413107436900705E-4</v>
      </c>
      <c r="T23" s="12">
        <f t="shared" si="4"/>
        <v>1.5329265642172233E-6</v>
      </c>
      <c r="U23" s="12">
        <f t="shared" si="4"/>
        <v>1.4690546240415058E-4</v>
      </c>
      <c r="V23" s="12">
        <f t="shared" si="4"/>
        <v>1.8522862650958119E-3</v>
      </c>
      <c r="W23" s="12">
        <f t="shared" si="4"/>
        <v>2.7056572690828596E-4</v>
      </c>
      <c r="X23" s="12">
        <f t="shared" si="4"/>
        <v>1.7088361699470691E-4</v>
      </c>
      <c r="Y23" s="12">
        <f t="shared" si="4"/>
        <v>0.21360452124338364</v>
      </c>
      <c r="Z23" s="12">
        <f t="shared" si="4"/>
        <v>5.0553070027600788E-4</v>
      </c>
      <c r="AA23" s="12">
        <f t="shared" si="4"/>
        <v>5.9809265948147414E-4</v>
      </c>
      <c r="AB23" s="12">
        <f t="shared" si="5"/>
        <v>1.075142756925031E-3</v>
      </c>
      <c r="AC23" s="12">
        <f t="shared" si="5"/>
        <v>3.9872843965431604E-4</v>
      </c>
      <c r="AD23" s="12">
        <f t="shared" si="5"/>
        <v>2.1360452124338364E-5</v>
      </c>
      <c r="AE23" s="12">
        <f t="shared" si="5"/>
        <v>7.1201507081127887E-6</v>
      </c>
      <c r="AF23" s="12">
        <f t="shared" si="5"/>
        <v>4.6690388268449602E-2</v>
      </c>
      <c r="AG23" s="12">
        <f t="shared" si="5"/>
        <v>2.3140489801366558E-3</v>
      </c>
      <c r="AH23" s="12">
        <f t="shared" si="5"/>
        <v>1.7159563206551815E-3</v>
      </c>
    </row>
    <row r="24" spans="1:34" x14ac:dyDescent="0.35">
      <c r="A24" s="10" t="s">
        <v>17</v>
      </c>
      <c r="B24" s="35">
        <v>912</v>
      </c>
      <c r="C24" s="12" t="s">
        <v>84</v>
      </c>
      <c r="D24" s="18">
        <v>2340</v>
      </c>
      <c r="E24" s="12" t="s">
        <v>66</v>
      </c>
      <c r="F24" s="12">
        <v>0.99</v>
      </c>
      <c r="G24" s="20">
        <f>F24/F$61*G$62</f>
        <v>7048.949201031658</v>
      </c>
      <c r="H24" s="12">
        <f t="shared" si="3"/>
        <v>1.2646644154792094E-4</v>
      </c>
      <c r="I24" s="12">
        <f t="shared" si="3"/>
        <v>2.7822617140542609E-3</v>
      </c>
      <c r="J24" s="12">
        <f t="shared" si="3"/>
        <v>7.5879864928752541E-6</v>
      </c>
      <c r="K24" s="12">
        <f t="shared" si="3"/>
        <v>6.9556542851356522E-4</v>
      </c>
      <c r="L24" s="12">
        <f t="shared" si="3"/>
        <v>8.8526509083544647E-4</v>
      </c>
      <c r="M24" s="12">
        <f t="shared" si="3"/>
        <v>5.3115905450126784E-5</v>
      </c>
      <c r="N24" s="12">
        <f t="shared" si="3"/>
        <v>5.374823765786638E-4</v>
      </c>
      <c r="O24" s="12">
        <f t="shared" si="3"/>
        <v>3.1616610386980224E-4</v>
      </c>
      <c r="P24" s="12">
        <f t="shared" si="3"/>
        <v>2.4028623894104976E-4</v>
      </c>
      <c r="Q24" s="12">
        <f t="shared" si="3"/>
        <v>1.6440637401229718E-4</v>
      </c>
      <c r="R24" s="12">
        <f t="shared" si="4"/>
        <v>6.9556542851356522E-4</v>
      </c>
      <c r="S24" s="12">
        <f t="shared" si="4"/>
        <v>1.3278976362531695E-3</v>
      </c>
      <c r="T24" s="12">
        <f t="shared" si="4"/>
        <v>1.5175972985750508E-5</v>
      </c>
      <c r="U24" s="12">
        <f t="shared" si="4"/>
        <v>1.4543640778010905E-3</v>
      </c>
      <c r="V24" s="12">
        <f t="shared" si="4"/>
        <v>1.8337634024448532E-2</v>
      </c>
      <c r="W24" s="12">
        <f t="shared" si="4"/>
        <v>2.6786006963920301E-3</v>
      </c>
      <c r="X24" s="12">
        <f t="shared" si="4"/>
        <v>1.6917478082475981E-3</v>
      </c>
      <c r="Y24" s="12">
        <f t="shared" si="4"/>
        <v>2.1146847603094976</v>
      </c>
      <c r="Z24" s="12">
        <f t="shared" si="4"/>
        <v>5.004753932732477E-3</v>
      </c>
      <c r="AA24" s="12">
        <f t="shared" si="4"/>
        <v>5.9211173288665929E-3</v>
      </c>
      <c r="AB24" s="12">
        <f t="shared" si="5"/>
        <v>1.0643913293557803E-2</v>
      </c>
      <c r="AC24" s="12">
        <f t="shared" si="5"/>
        <v>3.947411552577728E-3</v>
      </c>
      <c r="AD24" s="12">
        <f t="shared" si="5"/>
        <v>2.1146847603094977E-4</v>
      </c>
      <c r="AE24" s="12">
        <f t="shared" si="5"/>
        <v>7.0489492010316585E-5</v>
      </c>
      <c r="AF24" s="12">
        <f t="shared" si="5"/>
        <v>0.46223484385765096</v>
      </c>
      <c r="AG24" s="12">
        <f t="shared" si="5"/>
        <v>2.2909084903352889E-2</v>
      </c>
      <c r="AH24" s="12">
        <f t="shared" si="5"/>
        <v>1.6987967574486295E-2</v>
      </c>
    </row>
    <row r="25" spans="1:34" x14ac:dyDescent="0.35">
      <c r="A25" s="10" t="s">
        <v>17</v>
      </c>
      <c r="B25" s="35">
        <v>913</v>
      </c>
      <c r="C25" s="12"/>
      <c r="D25" s="18">
        <v>2340</v>
      </c>
      <c r="E25" s="12"/>
      <c r="F25" s="12">
        <v>0.99</v>
      </c>
      <c r="G25" s="20">
        <f>F25/F$61*G$62</f>
        <v>7048.949201031658</v>
      </c>
      <c r="H25" s="12">
        <f t="shared" si="3"/>
        <v>1.2646644154792094E-4</v>
      </c>
      <c r="I25" s="12">
        <f t="shared" si="3"/>
        <v>2.7822617140542609E-3</v>
      </c>
      <c r="J25" s="12">
        <f t="shared" si="3"/>
        <v>7.5879864928752541E-6</v>
      </c>
      <c r="K25" s="12">
        <f t="shared" si="3"/>
        <v>6.9556542851356522E-4</v>
      </c>
      <c r="L25" s="12">
        <f t="shared" si="3"/>
        <v>8.8526509083544647E-4</v>
      </c>
      <c r="M25" s="12">
        <f t="shared" si="3"/>
        <v>5.3115905450126784E-5</v>
      </c>
      <c r="N25" s="12">
        <f t="shared" si="3"/>
        <v>5.374823765786638E-4</v>
      </c>
      <c r="O25" s="12">
        <f t="shared" si="3"/>
        <v>3.1616610386980224E-4</v>
      </c>
      <c r="P25" s="12">
        <f t="shared" si="3"/>
        <v>2.4028623894104976E-4</v>
      </c>
      <c r="Q25" s="12">
        <f t="shared" si="3"/>
        <v>1.6440637401229718E-4</v>
      </c>
      <c r="R25" s="12">
        <f t="shared" si="4"/>
        <v>6.9556542851356522E-4</v>
      </c>
      <c r="S25" s="12">
        <f t="shared" si="4"/>
        <v>1.3278976362531695E-3</v>
      </c>
      <c r="T25" s="12">
        <f t="shared" si="4"/>
        <v>1.5175972985750508E-5</v>
      </c>
      <c r="U25" s="12">
        <f t="shared" si="4"/>
        <v>1.4543640778010905E-3</v>
      </c>
      <c r="V25" s="12">
        <f t="shared" si="4"/>
        <v>1.8337634024448532E-2</v>
      </c>
      <c r="W25" s="12">
        <f t="shared" si="4"/>
        <v>2.6786006963920301E-3</v>
      </c>
      <c r="X25" s="12">
        <f t="shared" si="4"/>
        <v>1.6917478082475981E-3</v>
      </c>
      <c r="Y25" s="12">
        <f t="shared" si="4"/>
        <v>2.1146847603094976</v>
      </c>
      <c r="Z25" s="12">
        <f t="shared" si="4"/>
        <v>5.004753932732477E-3</v>
      </c>
      <c r="AA25" s="12">
        <f t="shared" si="4"/>
        <v>5.9211173288665929E-3</v>
      </c>
      <c r="AB25" s="12">
        <f t="shared" si="5"/>
        <v>1.0643913293557803E-2</v>
      </c>
      <c r="AC25" s="12">
        <f t="shared" si="5"/>
        <v>3.947411552577728E-3</v>
      </c>
      <c r="AD25" s="12">
        <f t="shared" si="5"/>
        <v>2.1146847603094977E-4</v>
      </c>
      <c r="AE25" s="12">
        <f t="shared" si="5"/>
        <v>7.0489492010316585E-5</v>
      </c>
      <c r="AF25" s="12">
        <f t="shared" si="5"/>
        <v>0.46223484385765096</v>
      </c>
      <c r="AG25" s="12">
        <f t="shared" si="5"/>
        <v>2.2909084903352889E-2</v>
      </c>
      <c r="AH25" s="12">
        <f t="shared" si="5"/>
        <v>1.6987967574486295E-2</v>
      </c>
    </row>
    <row r="26" spans="1:34" x14ac:dyDescent="0.35">
      <c r="A26" s="10" t="s">
        <v>18</v>
      </c>
      <c r="B26" s="35">
        <v>676538</v>
      </c>
      <c r="C26" s="12"/>
      <c r="D26" s="18">
        <v>3050</v>
      </c>
      <c r="E26" s="12"/>
      <c r="F26" s="12">
        <v>0.08</v>
      </c>
      <c r="G26" s="20">
        <f>F26/F$61*G$62</f>
        <v>569.61205664902286</v>
      </c>
      <c r="H26" s="12">
        <f t="shared" si="3"/>
        <v>1.0219510428114822E-5</v>
      </c>
      <c r="I26" s="12">
        <f t="shared" si="3"/>
        <v>2.2482922941852613E-4</v>
      </c>
      <c r="J26" s="12">
        <f t="shared" si="3"/>
        <v>6.1317062568688927E-7</v>
      </c>
      <c r="K26" s="12">
        <f t="shared" si="3"/>
        <v>5.6207307354631532E-5</v>
      </c>
      <c r="L26" s="12">
        <f t="shared" si="3"/>
        <v>7.153657299680376E-5</v>
      </c>
      <c r="M26" s="12">
        <f t="shared" si="3"/>
        <v>4.2921943798082247E-6</v>
      </c>
      <c r="N26" s="12">
        <f t="shared" si="3"/>
        <v>4.3432919319487988E-5</v>
      </c>
      <c r="O26" s="12">
        <f t="shared" si="3"/>
        <v>2.5548776070287054E-5</v>
      </c>
      <c r="P26" s="12">
        <f t="shared" si="3"/>
        <v>1.9417069813418163E-5</v>
      </c>
      <c r="Q26" s="12">
        <f t="shared" si="3"/>
        <v>1.3285363556549266E-5</v>
      </c>
      <c r="R26" s="12">
        <f t="shared" si="4"/>
        <v>5.6207307354631532E-5</v>
      </c>
      <c r="S26" s="12">
        <f t="shared" si="4"/>
        <v>1.0730485949520563E-4</v>
      </c>
      <c r="T26" s="12">
        <f t="shared" si="4"/>
        <v>1.2263412513737785E-6</v>
      </c>
      <c r="U26" s="12">
        <f t="shared" si="4"/>
        <v>1.1752436992332043E-4</v>
      </c>
      <c r="V26" s="12">
        <f t="shared" si="4"/>
        <v>1.481829012076649E-3</v>
      </c>
      <c r="W26" s="12">
        <f t="shared" si="4"/>
        <v>2.164525815266287E-4</v>
      </c>
      <c r="X26" s="12">
        <f t="shared" si="4"/>
        <v>1.367068935957655E-4</v>
      </c>
      <c r="Y26" s="12">
        <f t="shared" si="4"/>
        <v>0.17088361699470683</v>
      </c>
      <c r="Z26" s="12">
        <f t="shared" si="4"/>
        <v>4.0442456022080623E-4</v>
      </c>
      <c r="AA26" s="12">
        <f t="shared" si="4"/>
        <v>4.7847412758517918E-4</v>
      </c>
      <c r="AB26" s="12">
        <f t="shared" si="5"/>
        <v>8.601142055400246E-4</v>
      </c>
      <c r="AC26" s="12">
        <f t="shared" si="5"/>
        <v>3.1898275172345273E-4</v>
      </c>
      <c r="AD26" s="12">
        <f t="shared" si="5"/>
        <v>1.7088361699470688E-5</v>
      </c>
      <c r="AE26" s="12">
        <f t="shared" si="5"/>
        <v>5.6961205664902286E-6</v>
      </c>
      <c r="AF26" s="12">
        <f t="shared" si="5"/>
        <v>3.7352310614759673E-2</v>
      </c>
      <c r="AG26" s="12">
        <f t="shared" si="5"/>
        <v>1.8512391841093243E-3</v>
      </c>
      <c r="AH26" s="12">
        <f t="shared" si="5"/>
        <v>1.3727650565241449E-3</v>
      </c>
    </row>
    <row r="27" spans="1:34" x14ac:dyDescent="0.35">
      <c r="A27" s="10" t="s">
        <v>18</v>
      </c>
      <c r="B27" s="35">
        <v>676539</v>
      </c>
      <c r="C27" s="12"/>
      <c r="D27" s="18">
        <v>3050</v>
      </c>
      <c r="F27" s="12">
        <v>0.08</v>
      </c>
      <c r="G27" s="20">
        <f>F27/F$61*G$62</f>
        <v>569.61205664902286</v>
      </c>
      <c r="H27" s="12">
        <f t="shared" ref="H27:Q36" si="6">$G27*H$6/1000</f>
        <v>1.0219510428114822E-5</v>
      </c>
      <c r="I27" s="12">
        <f t="shared" si="6"/>
        <v>2.2482922941852613E-4</v>
      </c>
      <c r="J27" s="12">
        <f t="shared" si="6"/>
        <v>6.1317062568688927E-7</v>
      </c>
      <c r="K27" s="12">
        <f t="shared" si="6"/>
        <v>5.6207307354631532E-5</v>
      </c>
      <c r="L27" s="12">
        <f t="shared" si="6"/>
        <v>7.153657299680376E-5</v>
      </c>
      <c r="M27" s="12">
        <f t="shared" si="6"/>
        <v>4.2921943798082247E-6</v>
      </c>
      <c r="N27" s="12">
        <f t="shared" si="6"/>
        <v>4.3432919319487988E-5</v>
      </c>
      <c r="O27" s="12">
        <f t="shared" si="6"/>
        <v>2.5548776070287054E-5</v>
      </c>
      <c r="P27" s="12">
        <f t="shared" si="6"/>
        <v>1.9417069813418163E-5</v>
      </c>
      <c r="Q27" s="12">
        <f t="shared" si="6"/>
        <v>1.3285363556549266E-5</v>
      </c>
      <c r="R27" s="12">
        <f t="shared" ref="R27:AA36" si="7">$G27*R$6/1000</f>
        <v>5.6207307354631532E-5</v>
      </c>
      <c r="S27" s="12">
        <f t="shared" si="7"/>
        <v>1.0730485949520563E-4</v>
      </c>
      <c r="T27" s="12">
        <f t="shared" si="7"/>
        <v>1.2263412513737785E-6</v>
      </c>
      <c r="U27" s="12">
        <f t="shared" si="7"/>
        <v>1.1752436992332043E-4</v>
      </c>
      <c r="V27" s="12">
        <f t="shared" si="7"/>
        <v>1.481829012076649E-3</v>
      </c>
      <c r="W27" s="12">
        <f t="shared" si="7"/>
        <v>2.164525815266287E-4</v>
      </c>
      <c r="X27" s="12">
        <f t="shared" si="7"/>
        <v>1.367068935957655E-4</v>
      </c>
      <c r="Y27" s="12">
        <f t="shared" si="7"/>
        <v>0.17088361699470683</v>
      </c>
      <c r="Z27" s="12">
        <f t="shared" si="7"/>
        <v>4.0442456022080623E-4</v>
      </c>
      <c r="AA27" s="12">
        <f t="shared" si="7"/>
        <v>4.7847412758517918E-4</v>
      </c>
      <c r="AB27" s="12">
        <f t="shared" ref="AB27:AH36" si="8">$G27*AB$6/1000</f>
        <v>8.601142055400246E-4</v>
      </c>
      <c r="AC27" s="12">
        <f t="shared" si="8"/>
        <v>3.1898275172345273E-4</v>
      </c>
      <c r="AD27" s="12">
        <f t="shared" si="8"/>
        <v>1.7088361699470688E-5</v>
      </c>
      <c r="AE27" s="12">
        <f t="shared" si="8"/>
        <v>5.6961205664902286E-6</v>
      </c>
      <c r="AF27" s="12">
        <f t="shared" si="8"/>
        <v>3.7352310614759673E-2</v>
      </c>
      <c r="AG27" s="12">
        <f t="shared" si="8"/>
        <v>1.8512391841093243E-3</v>
      </c>
      <c r="AH27" s="12">
        <f t="shared" si="8"/>
        <v>1.3727650565241449E-3</v>
      </c>
    </row>
    <row r="28" spans="1:34" x14ac:dyDescent="0.35">
      <c r="A28" s="10" t="s">
        <v>18</v>
      </c>
      <c r="B28" s="35">
        <v>676540</v>
      </c>
      <c r="C28" s="12" t="s">
        <v>61</v>
      </c>
      <c r="D28" s="18">
        <v>3050</v>
      </c>
      <c r="E28" s="12" t="s">
        <v>66</v>
      </c>
      <c r="F28" s="12">
        <v>0.1</v>
      </c>
      <c r="G28" s="20">
        <f>F28/F$61*G$62</f>
        <v>712.01507081127875</v>
      </c>
      <c r="H28" s="12">
        <f t="shared" si="6"/>
        <v>1.2774388035143532E-5</v>
      </c>
      <c r="I28" s="12">
        <f t="shared" si="6"/>
        <v>2.8103653677315768E-4</v>
      </c>
      <c r="J28" s="12">
        <f t="shared" si="6"/>
        <v>7.6646328210861164E-7</v>
      </c>
      <c r="K28" s="12">
        <f t="shared" si="6"/>
        <v>7.0259134193289421E-5</v>
      </c>
      <c r="L28" s="12">
        <f t="shared" si="6"/>
        <v>8.942071624600472E-5</v>
      </c>
      <c r="M28" s="12">
        <f t="shared" si="6"/>
        <v>5.3652429747602825E-6</v>
      </c>
      <c r="N28" s="12">
        <f t="shared" si="6"/>
        <v>5.4291149149359996E-5</v>
      </c>
      <c r="O28" s="12">
        <f t="shared" si="6"/>
        <v>3.1935970087858823E-5</v>
      </c>
      <c r="P28" s="12">
        <f t="shared" si="6"/>
        <v>2.4271337266772709E-5</v>
      </c>
      <c r="Q28" s="12">
        <f t="shared" si="6"/>
        <v>1.6606704445686588E-5</v>
      </c>
      <c r="R28" s="12">
        <f t="shared" si="7"/>
        <v>7.0259134193289421E-5</v>
      </c>
      <c r="S28" s="12">
        <f t="shared" si="7"/>
        <v>1.3413107436900705E-4</v>
      </c>
      <c r="T28" s="12">
        <f t="shared" si="7"/>
        <v>1.5329265642172233E-6</v>
      </c>
      <c r="U28" s="12">
        <f t="shared" si="7"/>
        <v>1.4690546240415058E-4</v>
      </c>
      <c r="V28" s="12">
        <f t="shared" si="7"/>
        <v>1.8522862650958119E-3</v>
      </c>
      <c r="W28" s="12">
        <f t="shared" si="7"/>
        <v>2.7056572690828596E-4</v>
      </c>
      <c r="X28" s="12">
        <f t="shared" si="7"/>
        <v>1.7088361699470691E-4</v>
      </c>
      <c r="Y28" s="12">
        <f t="shared" si="7"/>
        <v>0.21360452124338364</v>
      </c>
      <c r="Z28" s="12">
        <f t="shared" si="7"/>
        <v>5.0553070027600788E-4</v>
      </c>
      <c r="AA28" s="12">
        <f t="shared" si="7"/>
        <v>5.9809265948147414E-4</v>
      </c>
      <c r="AB28" s="12">
        <f t="shared" si="8"/>
        <v>1.075142756925031E-3</v>
      </c>
      <c r="AC28" s="12">
        <f t="shared" si="8"/>
        <v>3.9872843965431604E-4</v>
      </c>
      <c r="AD28" s="12">
        <f t="shared" si="8"/>
        <v>2.1360452124338364E-5</v>
      </c>
      <c r="AE28" s="12">
        <f t="shared" si="8"/>
        <v>7.1201507081127887E-6</v>
      </c>
      <c r="AF28" s="12">
        <f t="shared" si="8"/>
        <v>4.6690388268449602E-2</v>
      </c>
      <c r="AG28" s="12">
        <f t="shared" si="8"/>
        <v>2.3140489801366558E-3</v>
      </c>
      <c r="AH28" s="12">
        <f t="shared" si="8"/>
        <v>1.7159563206551815E-3</v>
      </c>
    </row>
    <row r="29" spans="1:34" x14ac:dyDescent="0.35">
      <c r="A29" s="10" t="s">
        <v>18</v>
      </c>
      <c r="B29" s="35">
        <v>676712</v>
      </c>
      <c r="C29" s="12"/>
      <c r="D29" s="18">
        <v>3050</v>
      </c>
      <c r="E29" s="12"/>
      <c r="F29" s="12">
        <v>0.05</v>
      </c>
      <c r="G29" s="20">
        <f>F29/F$61*G$62</f>
        <v>356.00753540563937</v>
      </c>
      <c r="H29" s="12">
        <f t="shared" si="6"/>
        <v>6.3871940175717661E-6</v>
      </c>
      <c r="I29" s="12">
        <f t="shared" si="6"/>
        <v>1.4051826838657884E-4</v>
      </c>
      <c r="J29" s="12">
        <f t="shared" si="6"/>
        <v>3.8323164105430582E-7</v>
      </c>
      <c r="K29" s="12">
        <f t="shared" si="6"/>
        <v>3.5129567096644711E-5</v>
      </c>
      <c r="L29" s="12">
        <f t="shared" si="6"/>
        <v>4.471035812300236E-5</v>
      </c>
      <c r="M29" s="12">
        <f t="shared" si="6"/>
        <v>2.6826214873801413E-6</v>
      </c>
      <c r="N29" s="12">
        <f t="shared" si="6"/>
        <v>2.7145574574679998E-5</v>
      </c>
      <c r="O29" s="12">
        <f t="shared" si="6"/>
        <v>1.5967985043929411E-5</v>
      </c>
      <c r="P29" s="12">
        <f t="shared" si="6"/>
        <v>1.2135668633386354E-5</v>
      </c>
      <c r="Q29" s="12">
        <f t="shared" si="6"/>
        <v>8.3033522228432938E-6</v>
      </c>
      <c r="R29" s="12">
        <f t="shared" si="7"/>
        <v>3.5129567096644711E-5</v>
      </c>
      <c r="S29" s="12">
        <f t="shared" si="7"/>
        <v>6.7065537184503527E-5</v>
      </c>
      <c r="T29" s="12">
        <f t="shared" si="7"/>
        <v>7.6646328210861164E-7</v>
      </c>
      <c r="U29" s="12">
        <f t="shared" si="7"/>
        <v>7.3452731202075289E-5</v>
      </c>
      <c r="V29" s="12">
        <f t="shared" si="7"/>
        <v>9.2614313254790596E-4</v>
      </c>
      <c r="W29" s="12">
        <f t="shared" si="7"/>
        <v>1.3528286345414298E-4</v>
      </c>
      <c r="X29" s="12">
        <f t="shared" si="7"/>
        <v>8.5441808497353455E-5</v>
      </c>
      <c r="Y29" s="12">
        <f t="shared" si="7"/>
        <v>0.10680226062169182</v>
      </c>
      <c r="Z29" s="12">
        <f t="shared" si="7"/>
        <v>2.5276535013800394E-4</v>
      </c>
      <c r="AA29" s="12">
        <f t="shared" si="7"/>
        <v>2.9904632974073707E-4</v>
      </c>
      <c r="AB29" s="12">
        <f t="shared" si="8"/>
        <v>5.3757137846251548E-4</v>
      </c>
      <c r="AC29" s="12">
        <f t="shared" si="8"/>
        <v>1.9936421982715802E-4</v>
      </c>
      <c r="AD29" s="12">
        <f t="shared" si="8"/>
        <v>1.0680226062169182E-5</v>
      </c>
      <c r="AE29" s="12">
        <f t="shared" si="8"/>
        <v>3.5600753540563944E-6</v>
      </c>
      <c r="AF29" s="12">
        <f t="shared" si="8"/>
        <v>2.3345194134224801E-2</v>
      </c>
      <c r="AG29" s="12">
        <f t="shared" si="8"/>
        <v>1.1570244900683279E-3</v>
      </c>
      <c r="AH29" s="12">
        <f t="shared" si="8"/>
        <v>8.5797816032759074E-4</v>
      </c>
    </row>
    <row r="30" spans="1:34" x14ac:dyDescent="0.35">
      <c r="A30" s="10" t="s">
        <v>18</v>
      </c>
      <c r="B30" s="35">
        <v>676719</v>
      </c>
      <c r="C30" s="12"/>
      <c r="D30" s="18">
        <v>3050</v>
      </c>
      <c r="E30" s="12"/>
      <c r="F30" s="12">
        <v>0.1</v>
      </c>
      <c r="G30" s="20">
        <f>F30/F$61*G$62</f>
        <v>712.01507081127875</v>
      </c>
      <c r="H30" s="12">
        <f t="shared" si="6"/>
        <v>1.2774388035143532E-5</v>
      </c>
      <c r="I30" s="12">
        <f t="shared" si="6"/>
        <v>2.8103653677315768E-4</v>
      </c>
      <c r="J30" s="12">
        <f t="shared" si="6"/>
        <v>7.6646328210861164E-7</v>
      </c>
      <c r="K30" s="12">
        <f t="shared" si="6"/>
        <v>7.0259134193289421E-5</v>
      </c>
      <c r="L30" s="12">
        <f t="shared" si="6"/>
        <v>8.942071624600472E-5</v>
      </c>
      <c r="M30" s="12">
        <f t="shared" si="6"/>
        <v>5.3652429747602825E-6</v>
      </c>
      <c r="N30" s="12">
        <f t="shared" si="6"/>
        <v>5.4291149149359996E-5</v>
      </c>
      <c r="O30" s="12">
        <f t="shared" si="6"/>
        <v>3.1935970087858823E-5</v>
      </c>
      <c r="P30" s="12">
        <f t="shared" si="6"/>
        <v>2.4271337266772709E-5</v>
      </c>
      <c r="Q30" s="12">
        <f t="shared" si="6"/>
        <v>1.6606704445686588E-5</v>
      </c>
      <c r="R30" s="12">
        <f t="shared" si="7"/>
        <v>7.0259134193289421E-5</v>
      </c>
      <c r="S30" s="12">
        <f t="shared" si="7"/>
        <v>1.3413107436900705E-4</v>
      </c>
      <c r="T30" s="12">
        <f t="shared" si="7"/>
        <v>1.5329265642172233E-6</v>
      </c>
      <c r="U30" s="12">
        <f t="shared" si="7"/>
        <v>1.4690546240415058E-4</v>
      </c>
      <c r="V30" s="12">
        <f t="shared" si="7"/>
        <v>1.8522862650958119E-3</v>
      </c>
      <c r="W30" s="12">
        <f t="shared" si="7"/>
        <v>2.7056572690828596E-4</v>
      </c>
      <c r="X30" s="12">
        <f t="shared" si="7"/>
        <v>1.7088361699470691E-4</v>
      </c>
      <c r="Y30" s="12">
        <f t="shared" si="7"/>
        <v>0.21360452124338364</v>
      </c>
      <c r="Z30" s="12">
        <f t="shared" si="7"/>
        <v>5.0553070027600788E-4</v>
      </c>
      <c r="AA30" s="12">
        <f t="shared" si="7"/>
        <v>5.9809265948147414E-4</v>
      </c>
      <c r="AB30" s="12">
        <f t="shared" si="8"/>
        <v>1.075142756925031E-3</v>
      </c>
      <c r="AC30" s="12">
        <f t="shared" si="8"/>
        <v>3.9872843965431604E-4</v>
      </c>
      <c r="AD30" s="12">
        <f t="shared" si="8"/>
        <v>2.1360452124338364E-5</v>
      </c>
      <c r="AE30" s="12">
        <f t="shared" si="8"/>
        <v>7.1201507081127887E-6</v>
      </c>
      <c r="AF30" s="12">
        <f t="shared" si="8"/>
        <v>4.6690388268449602E-2</v>
      </c>
      <c r="AG30" s="12">
        <f t="shared" si="8"/>
        <v>2.3140489801366558E-3</v>
      </c>
      <c r="AH30" s="12">
        <f t="shared" si="8"/>
        <v>1.7159563206551815E-3</v>
      </c>
    </row>
    <row r="31" spans="1:34" x14ac:dyDescent="0.35">
      <c r="A31" s="10" t="s">
        <v>18</v>
      </c>
      <c r="B31" s="35">
        <v>676722</v>
      </c>
      <c r="C31" s="12"/>
      <c r="D31" s="18">
        <v>3050</v>
      </c>
      <c r="E31" s="12"/>
      <c r="F31" s="12">
        <v>0.1</v>
      </c>
      <c r="G31" s="20">
        <f>F31/F$61*G$62</f>
        <v>712.01507081127875</v>
      </c>
      <c r="H31" s="12">
        <f t="shared" si="6"/>
        <v>1.2774388035143532E-5</v>
      </c>
      <c r="I31" s="12">
        <f t="shared" si="6"/>
        <v>2.8103653677315768E-4</v>
      </c>
      <c r="J31" s="12">
        <f t="shared" si="6"/>
        <v>7.6646328210861164E-7</v>
      </c>
      <c r="K31" s="12">
        <f t="shared" si="6"/>
        <v>7.0259134193289421E-5</v>
      </c>
      <c r="L31" s="12">
        <f t="shared" si="6"/>
        <v>8.942071624600472E-5</v>
      </c>
      <c r="M31" s="12">
        <f t="shared" si="6"/>
        <v>5.3652429747602825E-6</v>
      </c>
      <c r="N31" s="12">
        <f t="shared" si="6"/>
        <v>5.4291149149359996E-5</v>
      </c>
      <c r="O31" s="12">
        <f t="shared" si="6"/>
        <v>3.1935970087858823E-5</v>
      </c>
      <c r="P31" s="12">
        <f t="shared" si="6"/>
        <v>2.4271337266772709E-5</v>
      </c>
      <c r="Q31" s="12">
        <f t="shared" si="6"/>
        <v>1.6606704445686588E-5</v>
      </c>
      <c r="R31" s="12">
        <f t="shared" si="7"/>
        <v>7.0259134193289421E-5</v>
      </c>
      <c r="S31" s="12">
        <f t="shared" si="7"/>
        <v>1.3413107436900705E-4</v>
      </c>
      <c r="T31" s="12">
        <f t="shared" si="7"/>
        <v>1.5329265642172233E-6</v>
      </c>
      <c r="U31" s="12">
        <f t="shared" si="7"/>
        <v>1.4690546240415058E-4</v>
      </c>
      <c r="V31" s="12">
        <f t="shared" si="7"/>
        <v>1.8522862650958119E-3</v>
      </c>
      <c r="W31" s="12">
        <f t="shared" si="7"/>
        <v>2.7056572690828596E-4</v>
      </c>
      <c r="X31" s="12">
        <f t="shared" si="7"/>
        <v>1.7088361699470691E-4</v>
      </c>
      <c r="Y31" s="12">
        <f t="shared" si="7"/>
        <v>0.21360452124338364</v>
      </c>
      <c r="Z31" s="12">
        <f t="shared" si="7"/>
        <v>5.0553070027600788E-4</v>
      </c>
      <c r="AA31" s="12">
        <f t="shared" si="7"/>
        <v>5.9809265948147414E-4</v>
      </c>
      <c r="AB31" s="12">
        <f t="shared" si="8"/>
        <v>1.075142756925031E-3</v>
      </c>
      <c r="AC31" s="12">
        <f t="shared" si="8"/>
        <v>3.9872843965431604E-4</v>
      </c>
      <c r="AD31" s="12">
        <f t="shared" si="8"/>
        <v>2.1360452124338364E-5</v>
      </c>
      <c r="AE31" s="12">
        <f t="shared" si="8"/>
        <v>7.1201507081127887E-6</v>
      </c>
      <c r="AF31" s="12">
        <f t="shared" si="8"/>
        <v>4.6690388268449602E-2</v>
      </c>
      <c r="AG31" s="12">
        <f t="shared" si="8"/>
        <v>2.3140489801366558E-3</v>
      </c>
      <c r="AH31" s="12">
        <f t="shared" si="8"/>
        <v>1.7159563206551815E-3</v>
      </c>
    </row>
    <row r="32" spans="1:34" x14ac:dyDescent="0.35">
      <c r="A32" s="10" t="s">
        <v>18</v>
      </c>
      <c r="B32" s="35">
        <v>707998</v>
      </c>
      <c r="C32" s="12"/>
      <c r="D32" s="18">
        <v>3050</v>
      </c>
      <c r="E32" s="12"/>
      <c r="F32" s="12">
        <v>0.08</v>
      </c>
      <c r="G32" s="20">
        <f>F32/F$61*G$62</f>
        <v>569.61205664902286</v>
      </c>
      <c r="H32" s="12">
        <f t="shared" si="6"/>
        <v>1.0219510428114822E-5</v>
      </c>
      <c r="I32" s="12">
        <f t="shared" si="6"/>
        <v>2.2482922941852613E-4</v>
      </c>
      <c r="J32" s="12">
        <f t="shared" si="6"/>
        <v>6.1317062568688927E-7</v>
      </c>
      <c r="K32" s="12">
        <f t="shared" si="6"/>
        <v>5.6207307354631532E-5</v>
      </c>
      <c r="L32" s="12">
        <f t="shared" si="6"/>
        <v>7.153657299680376E-5</v>
      </c>
      <c r="M32" s="12">
        <f t="shared" si="6"/>
        <v>4.2921943798082247E-6</v>
      </c>
      <c r="N32" s="12">
        <f t="shared" si="6"/>
        <v>4.3432919319487988E-5</v>
      </c>
      <c r="O32" s="12">
        <f t="shared" si="6"/>
        <v>2.5548776070287054E-5</v>
      </c>
      <c r="P32" s="12">
        <f t="shared" si="6"/>
        <v>1.9417069813418163E-5</v>
      </c>
      <c r="Q32" s="12">
        <f t="shared" si="6"/>
        <v>1.3285363556549266E-5</v>
      </c>
      <c r="R32" s="12">
        <f t="shared" si="7"/>
        <v>5.6207307354631532E-5</v>
      </c>
      <c r="S32" s="12">
        <f t="shared" si="7"/>
        <v>1.0730485949520563E-4</v>
      </c>
      <c r="T32" s="12">
        <f t="shared" si="7"/>
        <v>1.2263412513737785E-6</v>
      </c>
      <c r="U32" s="12">
        <f t="shared" si="7"/>
        <v>1.1752436992332043E-4</v>
      </c>
      <c r="V32" s="12">
        <f t="shared" si="7"/>
        <v>1.481829012076649E-3</v>
      </c>
      <c r="W32" s="12">
        <f t="shared" si="7"/>
        <v>2.164525815266287E-4</v>
      </c>
      <c r="X32" s="12">
        <f t="shared" si="7"/>
        <v>1.367068935957655E-4</v>
      </c>
      <c r="Y32" s="12">
        <f t="shared" si="7"/>
        <v>0.17088361699470683</v>
      </c>
      <c r="Z32" s="12">
        <f t="shared" si="7"/>
        <v>4.0442456022080623E-4</v>
      </c>
      <c r="AA32" s="12">
        <f t="shared" si="7"/>
        <v>4.7847412758517918E-4</v>
      </c>
      <c r="AB32" s="12">
        <f t="shared" si="8"/>
        <v>8.601142055400246E-4</v>
      </c>
      <c r="AC32" s="12">
        <f t="shared" si="8"/>
        <v>3.1898275172345273E-4</v>
      </c>
      <c r="AD32" s="12">
        <f t="shared" si="8"/>
        <v>1.7088361699470688E-5</v>
      </c>
      <c r="AE32" s="12">
        <f t="shared" si="8"/>
        <v>5.6961205664902286E-6</v>
      </c>
      <c r="AF32" s="12">
        <f t="shared" si="8"/>
        <v>3.7352310614759673E-2</v>
      </c>
      <c r="AG32" s="12">
        <f t="shared" si="8"/>
        <v>1.8512391841093243E-3</v>
      </c>
      <c r="AH32" s="12">
        <f t="shared" si="8"/>
        <v>1.3727650565241449E-3</v>
      </c>
    </row>
    <row r="33" spans="1:34" x14ac:dyDescent="0.35">
      <c r="A33" s="10" t="s">
        <v>18</v>
      </c>
      <c r="B33" s="35">
        <v>707999</v>
      </c>
      <c r="C33" s="12"/>
      <c r="D33" s="18">
        <v>3050</v>
      </c>
      <c r="E33" s="12"/>
      <c r="F33" s="12">
        <v>0.1</v>
      </c>
      <c r="G33" s="20">
        <f>F33/F$61*G$62</f>
        <v>712.01507081127875</v>
      </c>
      <c r="H33" s="12">
        <f t="shared" si="6"/>
        <v>1.2774388035143532E-5</v>
      </c>
      <c r="I33" s="12">
        <f t="shared" si="6"/>
        <v>2.8103653677315768E-4</v>
      </c>
      <c r="J33" s="12">
        <f t="shared" si="6"/>
        <v>7.6646328210861164E-7</v>
      </c>
      <c r="K33" s="12">
        <f t="shared" si="6"/>
        <v>7.0259134193289421E-5</v>
      </c>
      <c r="L33" s="12">
        <f t="shared" si="6"/>
        <v>8.942071624600472E-5</v>
      </c>
      <c r="M33" s="12">
        <f t="shared" si="6"/>
        <v>5.3652429747602825E-6</v>
      </c>
      <c r="N33" s="12">
        <f t="shared" si="6"/>
        <v>5.4291149149359996E-5</v>
      </c>
      <c r="O33" s="12">
        <f t="shared" si="6"/>
        <v>3.1935970087858823E-5</v>
      </c>
      <c r="P33" s="12">
        <f t="shared" si="6"/>
        <v>2.4271337266772709E-5</v>
      </c>
      <c r="Q33" s="12">
        <f t="shared" si="6"/>
        <v>1.6606704445686588E-5</v>
      </c>
      <c r="R33" s="12">
        <f t="shared" si="7"/>
        <v>7.0259134193289421E-5</v>
      </c>
      <c r="S33" s="12">
        <f t="shared" si="7"/>
        <v>1.3413107436900705E-4</v>
      </c>
      <c r="T33" s="12">
        <f t="shared" si="7"/>
        <v>1.5329265642172233E-6</v>
      </c>
      <c r="U33" s="12">
        <f t="shared" si="7"/>
        <v>1.4690546240415058E-4</v>
      </c>
      <c r="V33" s="12">
        <f t="shared" si="7"/>
        <v>1.8522862650958119E-3</v>
      </c>
      <c r="W33" s="12">
        <f t="shared" si="7"/>
        <v>2.7056572690828596E-4</v>
      </c>
      <c r="X33" s="12">
        <f t="shared" si="7"/>
        <v>1.7088361699470691E-4</v>
      </c>
      <c r="Y33" s="12">
        <f t="shared" si="7"/>
        <v>0.21360452124338364</v>
      </c>
      <c r="Z33" s="12">
        <f t="shared" si="7"/>
        <v>5.0553070027600788E-4</v>
      </c>
      <c r="AA33" s="12">
        <f t="shared" si="7"/>
        <v>5.9809265948147414E-4</v>
      </c>
      <c r="AB33" s="12">
        <f t="shared" si="8"/>
        <v>1.075142756925031E-3</v>
      </c>
      <c r="AC33" s="12">
        <f t="shared" si="8"/>
        <v>3.9872843965431604E-4</v>
      </c>
      <c r="AD33" s="12">
        <f t="shared" si="8"/>
        <v>2.1360452124338364E-5</v>
      </c>
      <c r="AE33" s="12">
        <f t="shared" si="8"/>
        <v>7.1201507081127887E-6</v>
      </c>
      <c r="AF33" s="12">
        <f t="shared" si="8"/>
        <v>4.6690388268449602E-2</v>
      </c>
      <c r="AG33" s="12">
        <f t="shared" si="8"/>
        <v>2.3140489801366558E-3</v>
      </c>
      <c r="AH33" s="12">
        <f t="shared" si="8"/>
        <v>1.7159563206551815E-3</v>
      </c>
    </row>
    <row r="34" spans="1:34" x14ac:dyDescent="0.35">
      <c r="A34" s="10" t="s">
        <v>18</v>
      </c>
      <c r="B34" s="35">
        <v>708000</v>
      </c>
      <c r="C34" s="12"/>
      <c r="D34" s="18">
        <v>3050</v>
      </c>
      <c r="E34" s="12"/>
      <c r="F34" s="12">
        <v>0.04</v>
      </c>
      <c r="G34" s="20">
        <f>F34/F$61*G$62</f>
        <v>284.80602832451143</v>
      </c>
      <c r="H34" s="12">
        <f t="shared" si="6"/>
        <v>5.1097552140574112E-6</v>
      </c>
      <c r="I34" s="12">
        <f t="shared" si="6"/>
        <v>1.1241461470926306E-4</v>
      </c>
      <c r="J34" s="12">
        <f t="shared" si="6"/>
        <v>3.0658531284344463E-7</v>
      </c>
      <c r="K34" s="12">
        <f t="shared" si="6"/>
        <v>2.8103653677315766E-5</v>
      </c>
      <c r="L34" s="12">
        <f t="shared" si="6"/>
        <v>3.576828649840188E-5</v>
      </c>
      <c r="M34" s="12">
        <f t="shared" si="6"/>
        <v>2.1460971899041123E-6</v>
      </c>
      <c r="N34" s="12">
        <f t="shared" si="6"/>
        <v>2.1716459659743994E-5</v>
      </c>
      <c r="O34" s="12">
        <f t="shared" si="6"/>
        <v>1.2774388035143527E-5</v>
      </c>
      <c r="P34" s="12">
        <f t="shared" si="6"/>
        <v>9.7085349067090814E-6</v>
      </c>
      <c r="Q34" s="12">
        <f t="shared" si="6"/>
        <v>6.6426817782746332E-6</v>
      </c>
      <c r="R34" s="12">
        <f t="shared" si="7"/>
        <v>2.8103653677315766E-5</v>
      </c>
      <c r="S34" s="12">
        <f t="shared" si="7"/>
        <v>5.3652429747602813E-5</v>
      </c>
      <c r="T34" s="12">
        <f t="shared" si="7"/>
        <v>6.1317062568688927E-7</v>
      </c>
      <c r="U34" s="12">
        <f t="shared" si="7"/>
        <v>5.8762184961660216E-5</v>
      </c>
      <c r="V34" s="12">
        <f t="shared" si="7"/>
        <v>7.4091450603832449E-4</v>
      </c>
      <c r="W34" s="12">
        <f t="shared" si="7"/>
        <v>1.0822629076331435E-4</v>
      </c>
      <c r="X34" s="12">
        <f t="shared" si="7"/>
        <v>6.835344679788275E-5</v>
      </c>
      <c r="Y34" s="12">
        <f t="shared" si="7"/>
        <v>8.5441808497353416E-2</v>
      </c>
      <c r="Z34" s="12">
        <f t="shared" si="7"/>
        <v>2.0221228011040312E-4</v>
      </c>
      <c r="AA34" s="12">
        <f t="shared" si="7"/>
        <v>2.3923706379258959E-4</v>
      </c>
      <c r="AB34" s="12">
        <f t="shared" si="8"/>
        <v>4.300571027700123E-4</v>
      </c>
      <c r="AC34" s="12">
        <f t="shared" si="8"/>
        <v>1.5949137586172637E-4</v>
      </c>
      <c r="AD34" s="12">
        <f t="shared" si="8"/>
        <v>8.5441808497353438E-6</v>
      </c>
      <c r="AE34" s="12">
        <f t="shared" si="8"/>
        <v>2.8480602832451143E-6</v>
      </c>
      <c r="AF34" s="12">
        <f t="shared" si="8"/>
        <v>1.8676155307379837E-2</v>
      </c>
      <c r="AG34" s="12">
        <f t="shared" si="8"/>
        <v>9.2561959205466216E-4</v>
      </c>
      <c r="AH34" s="12">
        <f t="shared" si="8"/>
        <v>6.8638252826207246E-4</v>
      </c>
    </row>
    <row r="35" spans="1:34" x14ac:dyDescent="0.35">
      <c r="A35" s="10" t="s">
        <v>26</v>
      </c>
      <c r="B35" s="35">
        <v>3120</v>
      </c>
      <c r="C35" s="12" t="s">
        <v>85</v>
      </c>
      <c r="D35" s="18">
        <v>2560</v>
      </c>
      <c r="E35" s="12" t="s">
        <v>66</v>
      </c>
      <c r="F35" s="12">
        <v>0.125</v>
      </c>
      <c r="G35" s="20">
        <f>F35/F$61*G$62</f>
        <v>890.01883851409843</v>
      </c>
      <c r="H35" s="12">
        <f t="shared" si="6"/>
        <v>1.5967985043929415E-5</v>
      </c>
      <c r="I35" s="12">
        <f t="shared" si="6"/>
        <v>3.5129567096644717E-4</v>
      </c>
      <c r="J35" s="12">
        <f t="shared" si="6"/>
        <v>9.580791026357647E-7</v>
      </c>
      <c r="K35" s="12">
        <f t="shared" si="6"/>
        <v>8.7823917741611794E-5</v>
      </c>
      <c r="L35" s="12">
        <f t="shared" si="6"/>
        <v>1.117758953075059E-4</v>
      </c>
      <c r="M35" s="12">
        <f t="shared" si="6"/>
        <v>6.7065537184503525E-6</v>
      </c>
      <c r="N35" s="12">
        <f t="shared" si="6"/>
        <v>6.786393643669999E-5</v>
      </c>
      <c r="O35" s="12">
        <f t="shared" si="6"/>
        <v>3.9919962609823525E-5</v>
      </c>
      <c r="P35" s="12">
        <f t="shared" si="6"/>
        <v>3.0339171583465886E-5</v>
      </c>
      <c r="Q35" s="12">
        <f t="shared" si="6"/>
        <v>2.0758380557108233E-5</v>
      </c>
      <c r="R35" s="12">
        <f t="shared" si="7"/>
        <v>8.7823917741611794E-5</v>
      </c>
      <c r="S35" s="12">
        <f t="shared" si="7"/>
        <v>1.6766384296125882E-4</v>
      </c>
      <c r="T35" s="12">
        <f t="shared" si="7"/>
        <v>1.9161582052715294E-6</v>
      </c>
      <c r="U35" s="12">
        <f t="shared" si="7"/>
        <v>1.8363182800518825E-4</v>
      </c>
      <c r="V35" s="12">
        <f t="shared" si="7"/>
        <v>2.3153578313697648E-3</v>
      </c>
      <c r="W35" s="12">
        <f t="shared" si="7"/>
        <v>3.3820715863535744E-4</v>
      </c>
      <c r="X35" s="12">
        <f t="shared" si="7"/>
        <v>2.1360452124338363E-4</v>
      </c>
      <c r="Y35" s="12">
        <f t="shared" si="7"/>
        <v>0.26700565155422951</v>
      </c>
      <c r="Z35" s="12">
        <f t="shared" si="7"/>
        <v>6.3191337534500996E-4</v>
      </c>
      <c r="AA35" s="12">
        <f t="shared" si="7"/>
        <v>7.4761582435184273E-4</v>
      </c>
      <c r="AB35" s="12">
        <f t="shared" si="8"/>
        <v>1.3439284461562887E-3</v>
      </c>
      <c r="AC35" s="12">
        <f t="shared" si="8"/>
        <v>4.9841054956789512E-4</v>
      </c>
      <c r="AD35" s="12">
        <f t="shared" si="8"/>
        <v>2.6700565155422954E-5</v>
      </c>
      <c r="AE35" s="12">
        <f t="shared" si="8"/>
        <v>8.9001883851409857E-6</v>
      </c>
      <c r="AF35" s="12">
        <f t="shared" si="8"/>
        <v>5.8362985335562001E-2</v>
      </c>
      <c r="AG35" s="12">
        <f t="shared" si="8"/>
        <v>2.89256122517082E-3</v>
      </c>
      <c r="AH35" s="12">
        <f t="shared" si="8"/>
        <v>2.1449454008189771E-3</v>
      </c>
    </row>
    <row r="36" spans="1:34" x14ac:dyDescent="0.35">
      <c r="A36" s="10" t="s">
        <v>26</v>
      </c>
      <c r="B36" s="35">
        <v>3203</v>
      </c>
      <c r="C36" s="12"/>
      <c r="D36" s="18">
        <v>2560</v>
      </c>
      <c r="E36" s="12"/>
      <c r="F36" s="12">
        <v>0.125</v>
      </c>
      <c r="G36" s="20">
        <f>F36/F$61*G$62</f>
        <v>890.01883851409843</v>
      </c>
      <c r="H36" s="12">
        <f t="shared" si="6"/>
        <v>1.5967985043929415E-5</v>
      </c>
      <c r="I36" s="12">
        <f t="shared" si="6"/>
        <v>3.5129567096644717E-4</v>
      </c>
      <c r="J36" s="12">
        <f t="shared" si="6"/>
        <v>9.580791026357647E-7</v>
      </c>
      <c r="K36" s="12">
        <f t="shared" si="6"/>
        <v>8.7823917741611794E-5</v>
      </c>
      <c r="L36" s="12">
        <f t="shared" si="6"/>
        <v>1.117758953075059E-4</v>
      </c>
      <c r="M36" s="12">
        <f t="shared" si="6"/>
        <v>6.7065537184503525E-6</v>
      </c>
      <c r="N36" s="12">
        <f t="shared" si="6"/>
        <v>6.786393643669999E-5</v>
      </c>
      <c r="O36" s="12">
        <f t="shared" si="6"/>
        <v>3.9919962609823525E-5</v>
      </c>
      <c r="P36" s="12">
        <f t="shared" si="6"/>
        <v>3.0339171583465886E-5</v>
      </c>
      <c r="Q36" s="12">
        <f t="shared" si="6"/>
        <v>2.0758380557108233E-5</v>
      </c>
      <c r="R36" s="12">
        <f t="shared" si="7"/>
        <v>8.7823917741611794E-5</v>
      </c>
      <c r="S36" s="12">
        <f t="shared" si="7"/>
        <v>1.6766384296125882E-4</v>
      </c>
      <c r="T36" s="12">
        <f t="shared" si="7"/>
        <v>1.9161582052715294E-6</v>
      </c>
      <c r="U36" s="12">
        <f t="shared" si="7"/>
        <v>1.8363182800518825E-4</v>
      </c>
      <c r="V36" s="12">
        <f t="shared" si="7"/>
        <v>2.3153578313697648E-3</v>
      </c>
      <c r="W36" s="12">
        <f t="shared" si="7"/>
        <v>3.3820715863535744E-4</v>
      </c>
      <c r="X36" s="12">
        <f t="shared" si="7"/>
        <v>2.1360452124338363E-4</v>
      </c>
      <c r="Y36" s="12">
        <f t="shared" si="7"/>
        <v>0.26700565155422951</v>
      </c>
      <c r="Z36" s="12">
        <f t="shared" si="7"/>
        <v>6.3191337534500996E-4</v>
      </c>
      <c r="AA36" s="12">
        <f t="shared" si="7"/>
        <v>7.4761582435184273E-4</v>
      </c>
      <c r="AB36" s="12">
        <f t="shared" si="8"/>
        <v>1.3439284461562887E-3</v>
      </c>
      <c r="AC36" s="12">
        <f t="shared" si="8"/>
        <v>4.9841054956789512E-4</v>
      </c>
      <c r="AD36" s="12">
        <f t="shared" si="8"/>
        <v>2.6700565155422954E-5</v>
      </c>
      <c r="AE36" s="12">
        <f t="shared" si="8"/>
        <v>8.9001883851409857E-6</v>
      </c>
      <c r="AF36" s="12">
        <f t="shared" si="8"/>
        <v>5.8362985335562001E-2</v>
      </c>
      <c r="AG36" s="12">
        <f t="shared" si="8"/>
        <v>2.89256122517082E-3</v>
      </c>
      <c r="AH36" s="12">
        <f t="shared" si="8"/>
        <v>2.1449454008189771E-3</v>
      </c>
    </row>
    <row r="37" spans="1:34" x14ac:dyDescent="0.35">
      <c r="A37" s="10" t="s">
        <v>29</v>
      </c>
      <c r="B37" s="35">
        <v>3235</v>
      </c>
      <c r="C37" s="12" t="s">
        <v>62</v>
      </c>
      <c r="D37" s="18">
        <v>3060</v>
      </c>
      <c r="E37" s="12" t="s">
        <v>66</v>
      </c>
      <c r="F37" s="12">
        <v>0.15</v>
      </c>
      <c r="G37" s="20">
        <f>F37/F$61*G$62</f>
        <v>1068.0226062169179</v>
      </c>
      <c r="H37" s="12">
        <f t="shared" ref="H37:Q46" si="9">$G37*H$6/1000</f>
        <v>1.9161582052715292E-5</v>
      </c>
      <c r="I37" s="12">
        <f t="shared" si="9"/>
        <v>4.215548051597365E-4</v>
      </c>
      <c r="J37" s="12">
        <f t="shared" si="9"/>
        <v>1.1496949231629173E-6</v>
      </c>
      <c r="K37" s="12">
        <f t="shared" si="9"/>
        <v>1.0538870128993413E-4</v>
      </c>
      <c r="L37" s="12">
        <f t="shared" si="9"/>
        <v>1.3413107436900703E-4</v>
      </c>
      <c r="M37" s="12">
        <f t="shared" si="9"/>
        <v>8.0478644621404217E-6</v>
      </c>
      <c r="N37" s="12">
        <f t="shared" si="9"/>
        <v>8.1436723724039964E-5</v>
      </c>
      <c r="O37" s="12">
        <f t="shared" si="9"/>
        <v>4.7903955131788228E-5</v>
      </c>
      <c r="P37" s="12">
        <f t="shared" si="9"/>
        <v>3.6407005900159056E-5</v>
      </c>
      <c r="Q37" s="12">
        <f t="shared" si="9"/>
        <v>2.4910056668529875E-5</v>
      </c>
      <c r="R37" s="12">
        <f t="shared" ref="R37:AA46" si="10">$G37*R$6/1000</f>
        <v>1.0538870128993413E-4</v>
      </c>
      <c r="S37" s="12">
        <f t="shared" si="10"/>
        <v>2.0119661155351055E-4</v>
      </c>
      <c r="T37" s="12">
        <f t="shared" si="10"/>
        <v>2.2993898463258347E-6</v>
      </c>
      <c r="U37" s="12">
        <f t="shared" si="10"/>
        <v>2.2035819360622584E-4</v>
      </c>
      <c r="V37" s="12">
        <f t="shared" si="10"/>
        <v>2.7784293976437172E-3</v>
      </c>
      <c r="W37" s="12">
        <f t="shared" si="10"/>
        <v>4.058485903624288E-4</v>
      </c>
      <c r="X37" s="12">
        <f t="shared" si="10"/>
        <v>2.5632542549206027E-4</v>
      </c>
      <c r="Y37" s="12">
        <f t="shared" si="10"/>
        <v>0.32040678186507532</v>
      </c>
      <c r="Z37" s="12">
        <f t="shared" si="10"/>
        <v>7.5829605041401172E-4</v>
      </c>
      <c r="AA37" s="12">
        <f t="shared" si="10"/>
        <v>8.97138989222211E-4</v>
      </c>
      <c r="AB37" s="12">
        <f t="shared" ref="AB37:AH46" si="11">$G37*AB$6/1000</f>
        <v>1.6127141353875461E-3</v>
      </c>
      <c r="AC37" s="12">
        <f t="shared" si="11"/>
        <v>5.9809265948147393E-4</v>
      </c>
      <c r="AD37" s="12">
        <f t="shared" si="11"/>
        <v>3.2040678186507534E-5</v>
      </c>
      <c r="AE37" s="12">
        <f t="shared" si="11"/>
        <v>1.068022606216918E-5</v>
      </c>
      <c r="AF37" s="12">
        <f t="shared" si="11"/>
        <v>7.0035582402674379E-2</v>
      </c>
      <c r="AG37" s="12">
        <f t="shared" si="11"/>
        <v>3.4710734702049829E-3</v>
      </c>
      <c r="AH37" s="12">
        <f t="shared" si="11"/>
        <v>2.5739344809827718E-3</v>
      </c>
    </row>
    <row r="38" spans="1:34" x14ac:dyDescent="0.35">
      <c r="A38" s="10" t="s">
        <v>19</v>
      </c>
      <c r="B38" s="35">
        <v>950</v>
      </c>
      <c r="C38" s="12" t="s">
        <v>86</v>
      </c>
      <c r="D38" s="18">
        <v>2370</v>
      </c>
      <c r="E38" s="12" t="s">
        <v>66</v>
      </c>
      <c r="F38" s="12">
        <v>0.85</v>
      </c>
      <c r="G38" s="20">
        <f>F38/F$61*G$62</f>
        <v>6052.128101895868</v>
      </c>
      <c r="H38" s="12">
        <f t="shared" si="9"/>
        <v>1.0858229829872001E-4</v>
      </c>
      <c r="I38" s="12">
        <f t="shared" si="9"/>
        <v>2.3888105625718401E-3</v>
      </c>
      <c r="J38" s="12">
        <f t="shared" si="9"/>
        <v>6.514937897923198E-6</v>
      </c>
      <c r="K38" s="12">
        <f t="shared" si="9"/>
        <v>5.9720264064296003E-4</v>
      </c>
      <c r="L38" s="12">
        <f t="shared" si="9"/>
        <v>7.6007608809103993E-4</v>
      </c>
      <c r="M38" s="12">
        <f t="shared" si="9"/>
        <v>4.5604565285462387E-5</v>
      </c>
      <c r="N38" s="12">
        <f t="shared" si="9"/>
        <v>4.6147476776955981E-4</v>
      </c>
      <c r="O38" s="12">
        <f t="shared" si="9"/>
        <v>2.7145574574679991E-4</v>
      </c>
      <c r="P38" s="12">
        <f t="shared" si="9"/>
        <v>2.0630636676756796E-4</v>
      </c>
      <c r="Q38" s="12">
        <f t="shared" si="9"/>
        <v>1.4115698778833596E-4</v>
      </c>
      <c r="R38" s="12">
        <f t="shared" si="10"/>
        <v>5.9720264064296003E-4</v>
      </c>
      <c r="S38" s="12">
        <f t="shared" si="10"/>
        <v>1.1401141321365597E-3</v>
      </c>
      <c r="T38" s="12">
        <f t="shared" si="10"/>
        <v>1.3029875795846396E-5</v>
      </c>
      <c r="U38" s="12">
        <f t="shared" si="10"/>
        <v>1.2486964304352797E-3</v>
      </c>
      <c r="V38" s="12">
        <f t="shared" si="10"/>
        <v>1.5744433253314399E-2</v>
      </c>
      <c r="W38" s="12">
        <f t="shared" si="10"/>
        <v>2.2998086787204301E-3</v>
      </c>
      <c r="X38" s="12">
        <f t="shared" si="10"/>
        <v>1.4525107444550082E-3</v>
      </c>
      <c r="Y38" s="12">
        <f t="shared" si="10"/>
        <v>1.8156384305687605</v>
      </c>
      <c r="Z38" s="12">
        <f t="shared" si="10"/>
        <v>4.2970109523460661E-3</v>
      </c>
      <c r="AA38" s="12">
        <f t="shared" si="10"/>
        <v>5.0837876055925295E-3</v>
      </c>
      <c r="AB38" s="12">
        <f t="shared" si="11"/>
        <v>9.1387134338627614E-3</v>
      </c>
      <c r="AC38" s="12">
        <f t="shared" si="11"/>
        <v>3.3891917370616857E-3</v>
      </c>
      <c r="AD38" s="12">
        <f t="shared" si="11"/>
        <v>1.8156384305687603E-4</v>
      </c>
      <c r="AE38" s="12">
        <f t="shared" si="11"/>
        <v>6.0521281018958685E-5</v>
      </c>
      <c r="AF38" s="12">
        <f t="shared" si="11"/>
        <v>0.39686830028182152</v>
      </c>
      <c r="AG38" s="12">
        <f t="shared" si="11"/>
        <v>1.9669416331161572E-2</v>
      </c>
      <c r="AH38" s="12">
        <f t="shared" si="11"/>
        <v>1.458562872556904E-2</v>
      </c>
    </row>
    <row r="39" spans="1:34" x14ac:dyDescent="0.35">
      <c r="A39" s="10" t="s">
        <v>19</v>
      </c>
      <c r="B39" s="35">
        <v>3239</v>
      </c>
      <c r="C39" s="12"/>
      <c r="D39" s="18">
        <v>2370</v>
      </c>
      <c r="E39" s="12"/>
      <c r="F39" s="12">
        <v>8.7999999999999995E-2</v>
      </c>
      <c r="G39" s="20">
        <f>F39/F$61*G$62</f>
        <v>626.57326231392517</v>
      </c>
      <c r="H39" s="12">
        <f t="shared" si="9"/>
        <v>1.1241461470926306E-5</v>
      </c>
      <c r="I39" s="12">
        <f t="shared" si="9"/>
        <v>2.4731215236037873E-4</v>
      </c>
      <c r="J39" s="12">
        <f t="shared" si="9"/>
        <v>6.7448768825557819E-7</v>
      </c>
      <c r="K39" s="12">
        <f t="shared" si="9"/>
        <v>6.1828038090094682E-5</v>
      </c>
      <c r="L39" s="12">
        <f t="shared" si="9"/>
        <v>7.8690230296484133E-5</v>
      </c>
      <c r="M39" s="12">
        <f t="shared" si="9"/>
        <v>4.7214138177890475E-6</v>
      </c>
      <c r="N39" s="12">
        <f t="shared" si="9"/>
        <v>4.7776211251436786E-5</v>
      </c>
      <c r="O39" s="12">
        <f t="shared" si="9"/>
        <v>2.8103653677315759E-5</v>
      </c>
      <c r="P39" s="12">
        <f t="shared" si="9"/>
        <v>2.135877679475998E-5</v>
      </c>
      <c r="Q39" s="12">
        <f t="shared" si="9"/>
        <v>1.4613899912204194E-5</v>
      </c>
      <c r="R39" s="12">
        <f t="shared" si="10"/>
        <v>6.1828038090094682E-5</v>
      </c>
      <c r="S39" s="12">
        <f t="shared" si="10"/>
        <v>1.1803534544472619E-4</v>
      </c>
      <c r="T39" s="12">
        <f t="shared" si="10"/>
        <v>1.3489753765111564E-6</v>
      </c>
      <c r="U39" s="12">
        <f t="shared" si="10"/>
        <v>1.2927680691565249E-4</v>
      </c>
      <c r="V39" s="12">
        <f t="shared" si="10"/>
        <v>1.6300119132843141E-3</v>
      </c>
      <c r="W39" s="12">
        <f t="shared" si="10"/>
        <v>2.3809783967929159E-4</v>
      </c>
      <c r="X39" s="12">
        <f t="shared" si="10"/>
        <v>1.5037758295534203E-4</v>
      </c>
      <c r="Y39" s="12">
        <f t="shared" si="10"/>
        <v>0.18797197869417756</v>
      </c>
      <c r="Z39" s="12">
        <f t="shared" si="10"/>
        <v>4.4486701624288686E-4</v>
      </c>
      <c r="AA39" s="12">
        <f t="shared" si="10"/>
        <v>5.2632154034369715E-4</v>
      </c>
      <c r="AB39" s="12">
        <f t="shared" si="11"/>
        <v>9.4612562609402702E-4</v>
      </c>
      <c r="AC39" s="12">
        <f t="shared" si="11"/>
        <v>3.5088102689579808E-4</v>
      </c>
      <c r="AD39" s="12">
        <f t="shared" si="11"/>
        <v>1.8797197869417753E-5</v>
      </c>
      <c r="AE39" s="12">
        <f t="shared" si="11"/>
        <v>6.2657326231392525E-6</v>
      </c>
      <c r="AF39" s="12">
        <f t="shared" si="11"/>
        <v>4.1087541676235635E-2</v>
      </c>
      <c r="AG39" s="12">
        <f t="shared" si="11"/>
        <v>2.0363631025202568E-3</v>
      </c>
      <c r="AH39" s="12">
        <f t="shared" si="11"/>
        <v>1.5100415621765596E-3</v>
      </c>
    </row>
    <row r="40" spans="1:34" x14ac:dyDescent="0.35">
      <c r="A40" s="10" t="s">
        <v>20</v>
      </c>
      <c r="B40" s="35">
        <v>3942</v>
      </c>
      <c r="C40" s="12" t="s">
        <v>63</v>
      </c>
      <c r="D40" s="18">
        <v>3070</v>
      </c>
      <c r="E40" s="12" t="s">
        <v>66</v>
      </c>
      <c r="F40" s="12">
        <v>1.9990000000000001</v>
      </c>
      <c r="G40" s="20">
        <f>F40/F$61*G$62</f>
        <v>14233.18126551746</v>
      </c>
      <c r="H40" s="12">
        <f t="shared" si="9"/>
        <v>2.5536001682251918E-4</v>
      </c>
      <c r="I40" s="12">
        <f t="shared" si="9"/>
        <v>5.6179203700954215E-3</v>
      </c>
      <c r="J40" s="12">
        <f t="shared" si="9"/>
        <v>1.5321601009351144E-5</v>
      </c>
      <c r="K40" s="12">
        <f t="shared" si="9"/>
        <v>1.4044800925238554E-3</v>
      </c>
      <c r="L40" s="12">
        <f t="shared" si="9"/>
        <v>1.7875201177576338E-3</v>
      </c>
      <c r="M40" s="12">
        <f t="shared" si="9"/>
        <v>1.0725120706545804E-4</v>
      </c>
      <c r="N40" s="12">
        <f t="shared" si="9"/>
        <v>1.0852800714957059E-3</v>
      </c>
      <c r="O40" s="12">
        <f t="shared" si="9"/>
        <v>6.3840004205629769E-4</v>
      </c>
      <c r="P40" s="12">
        <f t="shared" si="9"/>
        <v>4.8518403196278636E-4</v>
      </c>
      <c r="Q40" s="12">
        <f t="shared" si="9"/>
        <v>3.3196802186927481E-4</v>
      </c>
      <c r="R40" s="12">
        <f t="shared" si="10"/>
        <v>1.4044800925238554E-3</v>
      </c>
      <c r="S40" s="12">
        <f t="shared" si="10"/>
        <v>2.681280176636451E-3</v>
      </c>
      <c r="T40" s="12">
        <f t="shared" si="10"/>
        <v>3.0643202018702288E-5</v>
      </c>
      <c r="U40" s="12">
        <f t="shared" si="10"/>
        <v>2.9366401934589697E-3</v>
      </c>
      <c r="V40" s="12">
        <f t="shared" si="10"/>
        <v>3.7027202439265272E-2</v>
      </c>
      <c r="W40" s="12">
        <f t="shared" si="10"/>
        <v>5.4086088808966348E-3</v>
      </c>
      <c r="X40" s="12">
        <f t="shared" si="10"/>
        <v>3.4159635037241906E-3</v>
      </c>
      <c r="Y40" s="12">
        <f t="shared" si="10"/>
        <v>4.2699543796552382</v>
      </c>
      <c r="Z40" s="12">
        <f t="shared" si="10"/>
        <v>1.0105558698517397E-2</v>
      </c>
      <c r="AA40" s="12">
        <f t="shared" si="10"/>
        <v>1.1955872263034668E-2</v>
      </c>
      <c r="AB40" s="12">
        <f t="shared" si="11"/>
        <v>2.1492103710931364E-2</v>
      </c>
      <c r="AC40" s="12">
        <f t="shared" si="11"/>
        <v>7.970581508689777E-3</v>
      </c>
      <c r="AD40" s="12">
        <f t="shared" si="11"/>
        <v>4.2699543796552382E-4</v>
      </c>
      <c r="AE40" s="12">
        <f t="shared" si="11"/>
        <v>1.4233181265517462E-4</v>
      </c>
      <c r="AF40" s="12">
        <f t="shared" si="11"/>
        <v>0.93334086148630735</v>
      </c>
      <c r="AG40" s="12">
        <f t="shared" si="11"/>
        <v>4.6257839112931742E-2</v>
      </c>
      <c r="AH40" s="12">
        <f t="shared" si="11"/>
        <v>3.430196684989708E-2</v>
      </c>
    </row>
    <row r="41" spans="1:34" x14ac:dyDescent="0.35">
      <c r="A41" s="10" t="s">
        <v>33</v>
      </c>
      <c r="B41" s="35">
        <v>4289</v>
      </c>
      <c r="C41" s="12"/>
      <c r="D41" s="18">
        <v>3070</v>
      </c>
      <c r="E41" s="12"/>
      <c r="F41" s="12">
        <v>0.67200000000000004</v>
      </c>
      <c r="G41" s="20">
        <f>F41/F$61*G$62</f>
        <v>4784.7412758517921</v>
      </c>
      <c r="H41" s="12">
        <f t="shared" si="9"/>
        <v>8.584388759616452E-5</v>
      </c>
      <c r="I41" s="12">
        <f t="shared" si="9"/>
        <v>1.8885655271156194E-3</v>
      </c>
      <c r="J41" s="12">
        <f t="shared" si="9"/>
        <v>5.1506332557698694E-6</v>
      </c>
      <c r="K41" s="12">
        <f t="shared" si="9"/>
        <v>4.7214138177890485E-4</v>
      </c>
      <c r="L41" s="12">
        <f t="shared" si="9"/>
        <v>6.0090721317315157E-4</v>
      </c>
      <c r="M41" s="12">
        <f t="shared" si="9"/>
        <v>3.6054432790389088E-5</v>
      </c>
      <c r="N41" s="12">
        <f t="shared" si="9"/>
        <v>3.6483652228369904E-4</v>
      </c>
      <c r="O41" s="12">
        <f t="shared" si="9"/>
        <v>2.1460971899041125E-4</v>
      </c>
      <c r="P41" s="12">
        <f t="shared" si="9"/>
        <v>1.6310338643271257E-4</v>
      </c>
      <c r="Q41" s="12">
        <f t="shared" si="9"/>
        <v>1.1159705387501383E-4</v>
      </c>
      <c r="R41" s="12">
        <f t="shared" si="10"/>
        <v>4.7214138177890485E-4</v>
      </c>
      <c r="S41" s="12">
        <f t="shared" si="10"/>
        <v>9.0136081975972725E-4</v>
      </c>
      <c r="T41" s="12">
        <f t="shared" si="10"/>
        <v>1.0301266511539739E-5</v>
      </c>
      <c r="U41" s="12">
        <f t="shared" si="10"/>
        <v>9.8720470735589173E-4</v>
      </c>
      <c r="V41" s="12">
        <f t="shared" si="10"/>
        <v>1.2447363701443854E-2</v>
      </c>
      <c r="W41" s="12">
        <f t="shared" si="10"/>
        <v>1.818201684823681E-3</v>
      </c>
      <c r="X41" s="12">
        <f t="shared" si="10"/>
        <v>1.14833790620443E-3</v>
      </c>
      <c r="Y41" s="12">
        <f t="shared" si="10"/>
        <v>1.4354223827555377</v>
      </c>
      <c r="Z41" s="12">
        <f t="shared" si="10"/>
        <v>3.3971663058547726E-3</v>
      </c>
      <c r="AA41" s="12">
        <f t="shared" si="10"/>
        <v>4.0191826717155049E-3</v>
      </c>
      <c r="AB41" s="12">
        <f t="shared" si="11"/>
        <v>7.2249593265362065E-3</v>
      </c>
      <c r="AC41" s="12">
        <f t="shared" si="11"/>
        <v>2.6794551144770033E-3</v>
      </c>
      <c r="AD41" s="12">
        <f t="shared" si="11"/>
        <v>1.4354223827555375E-4</v>
      </c>
      <c r="AE41" s="12">
        <f t="shared" si="11"/>
        <v>4.7847412758517928E-5</v>
      </c>
      <c r="AF41" s="12">
        <f t="shared" si="11"/>
        <v>0.31375940916398121</v>
      </c>
      <c r="AG41" s="12">
        <f t="shared" si="11"/>
        <v>1.5550409146518323E-2</v>
      </c>
      <c r="AH41" s="12">
        <f t="shared" si="11"/>
        <v>1.1531226474802817E-2</v>
      </c>
    </row>
    <row r="42" spans="1:34" x14ac:dyDescent="0.35">
      <c r="A42" s="10" t="s">
        <v>21</v>
      </c>
      <c r="B42" s="35">
        <v>656947</v>
      </c>
      <c r="C42" s="12"/>
      <c r="D42" s="18">
        <v>2570</v>
      </c>
      <c r="E42" s="12"/>
      <c r="F42" s="12">
        <v>0.06</v>
      </c>
      <c r="G42" s="20">
        <f>F42/F$61*G$62</f>
        <v>427.2090424867672</v>
      </c>
      <c r="H42" s="12">
        <f t="shared" si="9"/>
        <v>7.6646328210861193E-6</v>
      </c>
      <c r="I42" s="12">
        <f t="shared" si="9"/>
        <v>1.6862192206389459E-4</v>
      </c>
      <c r="J42" s="12">
        <f t="shared" si="9"/>
        <v>4.5987796926516695E-7</v>
      </c>
      <c r="K42" s="12">
        <f t="shared" si="9"/>
        <v>4.2155480515973649E-5</v>
      </c>
      <c r="L42" s="12">
        <f t="shared" si="9"/>
        <v>5.365242974760282E-5</v>
      </c>
      <c r="M42" s="12">
        <f t="shared" si="9"/>
        <v>3.2191457848561689E-6</v>
      </c>
      <c r="N42" s="12">
        <f t="shared" si="9"/>
        <v>3.2574689489615992E-5</v>
      </c>
      <c r="O42" s="12">
        <f t="shared" si="9"/>
        <v>1.9161582052715289E-5</v>
      </c>
      <c r="P42" s="12">
        <f t="shared" si="9"/>
        <v>1.4562802360063624E-5</v>
      </c>
      <c r="Q42" s="12">
        <f t="shared" si="9"/>
        <v>9.9640226674119519E-6</v>
      </c>
      <c r="R42" s="12">
        <f t="shared" si="10"/>
        <v>4.2155480515973649E-5</v>
      </c>
      <c r="S42" s="12">
        <f t="shared" si="10"/>
        <v>8.047864462140424E-5</v>
      </c>
      <c r="T42" s="12">
        <f t="shared" si="10"/>
        <v>9.197559385303339E-7</v>
      </c>
      <c r="U42" s="12">
        <f t="shared" si="10"/>
        <v>8.8143277442490341E-5</v>
      </c>
      <c r="V42" s="12">
        <f t="shared" si="10"/>
        <v>1.1113717590574869E-3</v>
      </c>
      <c r="W42" s="12">
        <f t="shared" si="10"/>
        <v>1.6233943614497154E-4</v>
      </c>
      <c r="X42" s="12">
        <f t="shared" si="10"/>
        <v>1.0253017019682413E-4</v>
      </c>
      <c r="Y42" s="12">
        <f t="shared" si="10"/>
        <v>0.12816271274603017</v>
      </c>
      <c r="Z42" s="12">
        <f t="shared" si="10"/>
        <v>3.0331842016560474E-4</v>
      </c>
      <c r="AA42" s="12">
        <f t="shared" si="10"/>
        <v>3.588555956888845E-4</v>
      </c>
      <c r="AB42" s="12">
        <f t="shared" si="11"/>
        <v>6.4508565415501856E-4</v>
      </c>
      <c r="AC42" s="12">
        <f t="shared" si="11"/>
        <v>2.3923706379258959E-4</v>
      </c>
      <c r="AD42" s="12">
        <f t="shared" si="11"/>
        <v>1.2816271274603017E-5</v>
      </c>
      <c r="AE42" s="12">
        <f t="shared" si="11"/>
        <v>4.2720904248676727E-6</v>
      </c>
      <c r="AF42" s="12">
        <f t="shared" si="11"/>
        <v>2.8014232961069759E-2</v>
      </c>
      <c r="AG42" s="12">
        <f t="shared" si="11"/>
        <v>1.3884293880819932E-3</v>
      </c>
      <c r="AH42" s="12">
        <f t="shared" si="11"/>
        <v>1.029573792393109E-3</v>
      </c>
    </row>
    <row r="43" spans="1:34" x14ac:dyDescent="0.35">
      <c r="A43" s="10" t="s">
        <v>21</v>
      </c>
      <c r="B43" s="35">
        <v>657188</v>
      </c>
      <c r="C43" s="12"/>
      <c r="D43" s="18">
        <v>2570</v>
      </c>
      <c r="E43" s="12"/>
      <c r="F43" s="12">
        <v>0.06</v>
      </c>
      <c r="G43" s="20">
        <f>F43/F$61*G$62</f>
        <v>427.2090424867672</v>
      </c>
      <c r="H43" s="12">
        <f t="shared" si="9"/>
        <v>7.6646328210861193E-6</v>
      </c>
      <c r="I43" s="12">
        <f t="shared" si="9"/>
        <v>1.6862192206389459E-4</v>
      </c>
      <c r="J43" s="12">
        <f t="shared" si="9"/>
        <v>4.5987796926516695E-7</v>
      </c>
      <c r="K43" s="12">
        <f t="shared" si="9"/>
        <v>4.2155480515973649E-5</v>
      </c>
      <c r="L43" s="12">
        <f t="shared" si="9"/>
        <v>5.365242974760282E-5</v>
      </c>
      <c r="M43" s="12">
        <f t="shared" si="9"/>
        <v>3.2191457848561689E-6</v>
      </c>
      <c r="N43" s="12">
        <f t="shared" si="9"/>
        <v>3.2574689489615992E-5</v>
      </c>
      <c r="O43" s="12">
        <f t="shared" si="9"/>
        <v>1.9161582052715289E-5</v>
      </c>
      <c r="P43" s="12">
        <f t="shared" si="9"/>
        <v>1.4562802360063624E-5</v>
      </c>
      <c r="Q43" s="12">
        <f t="shared" si="9"/>
        <v>9.9640226674119519E-6</v>
      </c>
      <c r="R43" s="12">
        <f t="shared" si="10"/>
        <v>4.2155480515973649E-5</v>
      </c>
      <c r="S43" s="12">
        <f t="shared" si="10"/>
        <v>8.047864462140424E-5</v>
      </c>
      <c r="T43" s="12">
        <f t="shared" si="10"/>
        <v>9.197559385303339E-7</v>
      </c>
      <c r="U43" s="12">
        <f t="shared" si="10"/>
        <v>8.8143277442490341E-5</v>
      </c>
      <c r="V43" s="12">
        <f t="shared" si="10"/>
        <v>1.1113717590574869E-3</v>
      </c>
      <c r="W43" s="12">
        <f t="shared" si="10"/>
        <v>1.6233943614497154E-4</v>
      </c>
      <c r="X43" s="12">
        <f t="shared" si="10"/>
        <v>1.0253017019682413E-4</v>
      </c>
      <c r="Y43" s="12">
        <f t="shared" si="10"/>
        <v>0.12816271274603017</v>
      </c>
      <c r="Z43" s="12">
        <f t="shared" si="10"/>
        <v>3.0331842016560474E-4</v>
      </c>
      <c r="AA43" s="12">
        <f t="shared" si="10"/>
        <v>3.588555956888845E-4</v>
      </c>
      <c r="AB43" s="12">
        <f t="shared" si="11"/>
        <v>6.4508565415501856E-4</v>
      </c>
      <c r="AC43" s="12">
        <f t="shared" si="11"/>
        <v>2.3923706379258959E-4</v>
      </c>
      <c r="AD43" s="12">
        <f t="shared" si="11"/>
        <v>1.2816271274603017E-5</v>
      </c>
      <c r="AE43" s="12">
        <f t="shared" si="11"/>
        <v>4.2720904248676727E-6</v>
      </c>
      <c r="AF43" s="12">
        <f t="shared" si="11"/>
        <v>2.8014232961069759E-2</v>
      </c>
      <c r="AG43" s="12">
        <f t="shared" si="11"/>
        <v>1.3884293880819932E-3</v>
      </c>
      <c r="AH43" s="12">
        <f t="shared" si="11"/>
        <v>1.029573792393109E-3</v>
      </c>
    </row>
    <row r="44" spans="1:34" x14ac:dyDescent="0.35">
      <c r="A44" s="10" t="s">
        <v>21</v>
      </c>
      <c r="B44" s="35">
        <v>3123</v>
      </c>
      <c r="C44" s="12" t="s">
        <v>87</v>
      </c>
      <c r="D44" s="18">
        <v>2570</v>
      </c>
      <c r="E44" s="12" t="s">
        <v>66</v>
      </c>
      <c r="F44" s="12">
        <v>0.125</v>
      </c>
      <c r="G44" s="20">
        <f>F44/F$61*G$62</f>
        <v>890.01883851409843</v>
      </c>
      <c r="H44" s="12">
        <f t="shared" si="9"/>
        <v>1.5967985043929415E-5</v>
      </c>
      <c r="I44" s="12">
        <f t="shared" si="9"/>
        <v>3.5129567096644717E-4</v>
      </c>
      <c r="J44" s="12">
        <f t="shared" si="9"/>
        <v>9.580791026357647E-7</v>
      </c>
      <c r="K44" s="12">
        <f t="shared" si="9"/>
        <v>8.7823917741611794E-5</v>
      </c>
      <c r="L44" s="12">
        <f t="shared" si="9"/>
        <v>1.117758953075059E-4</v>
      </c>
      <c r="M44" s="12">
        <f t="shared" si="9"/>
        <v>6.7065537184503525E-6</v>
      </c>
      <c r="N44" s="12">
        <f t="shared" si="9"/>
        <v>6.786393643669999E-5</v>
      </c>
      <c r="O44" s="12">
        <f t="shared" si="9"/>
        <v>3.9919962609823525E-5</v>
      </c>
      <c r="P44" s="12">
        <f t="shared" si="9"/>
        <v>3.0339171583465886E-5</v>
      </c>
      <c r="Q44" s="12">
        <f t="shared" si="9"/>
        <v>2.0758380557108233E-5</v>
      </c>
      <c r="R44" s="12">
        <f t="shared" si="10"/>
        <v>8.7823917741611794E-5</v>
      </c>
      <c r="S44" s="12">
        <f t="shared" si="10"/>
        <v>1.6766384296125882E-4</v>
      </c>
      <c r="T44" s="12">
        <f t="shared" si="10"/>
        <v>1.9161582052715294E-6</v>
      </c>
      <c r="U44" s="12">
        <f t="shared" si="10"/>
        <v>1.8363182800518825E-4</v>
      </c>
      <c r="V44" s="12">
        <f t="shared" si="10"/>
        <v>2.3153578313697648E-3</v>
      </c>
      <c r="W44" s="12">
        <f t="shared" si="10"/>
        <v>3.3820715863535744E-4</v>
      </c>
      <c r="X44" s="12">
        <f t="shared" si="10"/>
        <v>2.1360452124338363E-4</v>
      </c>
      <c r="Y44" s="12">
        <f t="shared" si="10"/>
        <v>0.26700565155422951</v>
      </c>
      <c r="Z44" s="12">
        <f t="shared" si="10"/>
        <v>6.3191337534500996E-4</v>
      </c>
      <c r="AA44" s="12">
        <f t="shared" si="10"/>
        <v>7.4761582435184273E-4</v>
      </c>
      <c r="AB44" s="12">
        <f t="shared" si="11"/>
        <v>1.3439284461562887E-3</v>
      </c>
      <c r="AC44" s="12">
        <f t="shared" si="11"/>
        <v>4.9841054956789512E-4</v>
      </c>
      <c r="AD44" s="12">
        <f t="shared" si="11"/>
        <v>2.6700565155422954E-5</v>
      </c>
      <c r="AE44" s="12">
        <f t="shared" si="11"/>
        <v>8.9001883851409857E-6</v>
      </c>
      <c r="AF44" s="12">
        <f t="shared" si="11"/>
        <v>5.8362985335562001E-2</v>
      </c>
      <c r="AG44" s="12">
        <f t="shared" si="11"/>
        <v>2.89256122517082E-3</v>
      </c>
      <c r="AH44" s="12">
        <f t="shared" si="11"/>
        <v>2.1449454008189771E-3</v>
      </c>
    </row>
    <row r="45" spans="1:34" x14ac:dyDescent="0.35">
      <c r="A45" s="10" t="s">
        <v>21</v>
      </c>
      <c r="B45" s="35">
        <v>648940</v>
      </c>
      <c r="C45" s="12"/>
      <c r="D45" s="18">
        <v>2570</v>
      </c>
      <c r="E45" s="12"/>
      <c r="F45" s="12">
        <v>4.36E-2</v>
      </c>
      <c r="G45" s="20">
        <f>F45/F$61*G$62</f>
        <v>310.43857087371754</v>
      </c>
      <c r="H45" s="12">
        <f t="shared" si="9"/>
        <v>5.5696331833225804E-6</v>
      </c>
      <c r="I45" s="12">
        <f t="shared" si="9"/>
        <v>1.2253193003309676E-4</v>
      </c>
      <c r="J45" s="12">
        <f t="shared" si="9"/>
        <v>3.3417799099935468E-7</v>
      </c>
      <c r="K45" s="12">
        <f t="shared" si="9"/>
        <v>3.0632982508274189E-5</v>
      </c>
      <c r="L45" s="12">
        <f t="shared" si="9"/>
        <v>3.8987432283258056E-5</v>
      </c>
      <c r="M45" s="12">
        <f t="shared" si="9"/>
        <v>2.3392459369954833E-6</v>
      </c>
      <c r="N45" s="12">
        <f t="shared" si="9"/>
        <v>2.3670941029120955E-5</v>
      </c>
      <c r="O45" s="12">
        <f t="shared" si="9"/>
        <v>1.3924082958306448E-5</v>
      </c>
      <c r="P45" s="12">
        <f t="shared" si="9"/>
        <v>1.0582303048312901E-5</v>
      </c>
      <c r="Q45" s="12">
        <f t="shared" si="9"/>
        <v>7.240523138319352E-6</v>
      </c>
      <c r="R45" s="12">
        <f t="shared" si="10"/>
        <v>3.0632982508274189E-5</v>
      </c>
      <c r="S45" s="12">
        <f t="shared" si="10"/>
        <v>5.8481148424887077E-5</v>
      </c>
      <c r="T45" s="12">
        <f t="shared" si="10"/>
        <v>6.6835598199870935E-7</v>
      </c>
      <c r="U45" s="12">
        <f t="shared" si="10"/>
        <v>6.4050781608209644E-5</v>
      </c>
      <c r="V45" s="12">
        <f t="shared" si="10"/>
        <v>8.0759681158177395E-4</v>
      </c>
      <c r="W45" s="12">
        <f t="shared" si="10"/>
        <v>1.1796665693201267E-4</v>
      </c>
      <c r="X45" s="12">
        <f t="shared" si="10"/>
        <v>7.4505257009692207E-5</v>
      </c>
      <c r="Y45" s="12">
        <f t="shared" si="10"/>
        <v>9.3131571262115256E-2</v>
      </c>
      <c r="Z45" s="12">
        <f t="shared" si="10"/>
        <v>2.2041138532033947E-4</v>
      </c>
      <c r="AA45" s="12">
        <f t="shared" si="10"/>
        <v>2.6076839953392275E-4</v>
      </c>
      <c r="AB45" s="12">
        <f t="shared" si="11"/>
        <v>4.6876224201931351E-4</v>
      </c>
      <c r="AC45" s="12">
        <f t="shared" si="11"/>
        <v>1.7384559968928182E-4</v>
      </c>
      <c r="AD45" s="12">
        <f t="shared" si="11"/>
        <v>9.3131571262115259E-6</v>
      </c>
      <c r="AE45" s="12">
        <f t="shared" si="11"/>
        <v>3.1043857087371754E-6</v>
      </c>
      <c r="AF45" s="12">
        <f t="shared" si="11"/>
        <v>2.0357009285044025E-2</v>
      </c>
      <c r="AG45" s="12">
        <f t="shared" si="11"/>
        <v>1.0089253553395821E-3</v>
      </c>
      <c r="AH45" s="12">
        <f t="shared" si="11"/>
        <v>7.4815695580565927E-4</v>
      </c>
    </row>
    <row r="46" spans="1:34" x14ac:dyDescent="0.35">
      <c r="A46" s="10" t="s">
        <v>27</v>
      </c>
      <c r="B46" s="35">
        <v>682870</v>
      </c>
      <c r="C46" s="41">
        <v>388091</v>
      </c>
      <c r="D46" s="18">
        <v>3080</v>
      </c>
      <c r="F46" s="12">
        <v>1.5</v>
      </c>
      <c r="G46" s="42">
        <v>60.61</v>
      </c>
      <c r="H46" s="12">
        <f t="shared" si="9"/>
        <v>1.087414705882353E-6</v>
      </c>
      <c r="I46" s="12">
        <f t="shared" si="9"/>
        <v>2.3923123529411768E-5</v>
      </c>
      <c r="J46" s="12">
        <f t="shared" si="9"/>
        <v>6.5244882352941154E-8</v>
      </c>
      <c r="K46" s="12">
        <f t="shared" si="9"/>
        <v>5.980780882352942E-6</v>
      </c>
      <c r="L46" s="12">
        <f t="shared" si="9"/>
        <v>7.6119029411764703E-6</v>
      </c>
      <c r="M46" s="12">
        <f t="shared" si="9"/>
        <v>4.5671417647058818E-7</v>
      </c>
      <c r="N46" s="12">
        <f t="shared" si="9"/>
        <v>4.6215124999999989E-6</v>
      </c>
      <c r="O46" s="12">
        <f t="shared" si="9"/>
        <v>2.718536764705882E-6</v>
      </c>
      <c r="P46" s="12">
        <f t="shared" si="9"/>
        <v>2.0660879411764706E-6</v>
      </c>
      <c r="Q46" s="12">
        <f t="shared" si="9"/>
        <v>1.4136391176470584E-6</v>
      </c>
      <c r="R46" s="12">
        <f t="shared" si="10"/>
        <v>5.980780882352942E-6</v>
      </c>
      <c r="S46" s="12">
        <f t="shared" si="10"/>
        <v>1.1417854411764705E-5</v>
      </c>
      <c r="T46" s="12">
        <f t="shared" si="10"/>
        <v>1.3048976470588231E-7</v>
      </c>
      <c r="U46" s="12">
        <f t="shared" si="10"/>
        <v>1.2505269117647056E-5</v>
      </c>
      <c r="V46" s="12">
        <f t="shared" si="10"/>
        <v>1.5767513235294119E-4</v>
      </c>
      <c r="W46" s="12">
        <f t="shared" si="10"/>
        <v>2.3031800000000002E-5</v>
      </c>
      <c r="X46" s="12">
        <f t="shared" si="10"/>
        <v>1.45464E-5</v>
      </c>
      <c r="Y46" s="12">
        <f t="shared" si="10"/>
        <v>1.8183000000000001E-2</v>
      </c>
      <c r="Z46" s="12">
        <f t="shared" si="10"/>
        <v>4.30331E-5</v>
      </c>
      <c r="AA46" s="12">
        <f t="shared" si="10"/>
        <v>5.0912400000000004E-5</v>
      </c>
      <c r="AB46" s="12">
        <f t="shared" si="11"/>
        <v>9.1521100000000014E-5</v>
      </c>
      <c r="AC46" s="12">
        <f t="shared" si="11"/>
        <v>3.3941599999999994E-5</v>
      </c>
      <c r="AD46" s="12">
        <f t="shared" si="11"/>
        <v>1.8183E-6</v>
      </c>
      <c r="AE46" s="12">
        <f t="shared" si="11"/>
        <v>6.0610000000000001E-7</v>
      </c>
      <c r="AF46" s="12">
        <f t="shared" si="11"/>
        <v>3.9745007500000002E-3</v>
      </c>
      <c r="AG46" s="12">
        <f t="shared" si="11"/>
        <v>1.9698249999999999E-4</v>
      </c>
      <c r="AH46" s="12">
        <f t="shared" si="11"/>
        <v>1.4607009999999997E-4</v>
      </c>
    </row>
    <row r="47" spans="1:34" x14ac:dyDescent="0.35">
      <c r="A47" s="10" t="s">
        <v>27</v>
      </c>
      <c r="B47" s="35">
        <v>682871</v>
      </c>
      <c r="C47" s="41">
        <v>388092</v>
      </c>
      <c r="D47" s="18">
        <v>3080</v>
      </c>
      <c r="E47" s="12" t="s">
        <v>66</v>
      </c>
      <c r="F47" s="12">
        <v>1.5</v>
      </c>
      <c r="G47" s="42">
        <v>60.61</v>
      </c>
      <c r="H47" s="12">
        <f t="shared" ref="H47:Q59" si="12">$G47*H$6/1000</f>
        <v>1.087414705882353E-6</v>
      </c>
      <c r="I47" s="12">
        <f t="shared" si="12"/>
        <v>2.3923123529411768E-5</v>
      </c>
      <c r="J47" s="12">
        <f t="shared" si="12"/>
        <v>6.5244882352941154E-8</v>
      </c>
      <c r="K47" s="12">
        <f t="shared" si="12"/>
        <v>5.980780882352942E-6</v>
      </c>
      <c r="L47" s="12">
        <f t="shared" si="12"/>
        <v>7.6119029411764703E-6</v>
      </c>
      <c r="M47" s="12">
        <f t="shared" si="12"/>
        <v>4.5671417647058818E-7</v>
      </c>
      <c r="N47" s="12">
        <f t="shared" si="12"/>
        <v>4.6215124999999989E-6</v>
      </c>
      <c r="O47" s="12">
        <f t="shared" si="12"/>
        <v>2.718536764705882E-6</v>
      </c>
      <c r="P47" s="12">
        <f t="shared" si="12"/>
        <v>2.0660879411764706E-6</v>
      </c>
      <c r="Q47" s="12">
        <f t="shared" si="12"/>
        <v>1.4136391176470584E-6</v>
      </c>
      <c r="R47" s="12">
        <f t="shared" ref="R47:AA59" si="13">$G47*R$6/1000</f>
        <v>5.980780882352942E-6</v>
      </c>
      <c r="S47" s="12">
        <f t="shared" si="13"/>
        <v>1.1417854411764705E-5</v>
      </c>
      <c r="T47" s="12">
        <f t="shared" si="13"/>
        <v>1.3048976470588231E-7</v>
      </c>
      <c r="U47" s="12">
        <f t="shared" si="13"/>
        <v>1.2505269117647056E-5</v>
      </c>
      <c r="V47" s="12">
        <f t="shared" si="13"/>
        <v>1.5767513235294119E-4</v>
      </c>
      <c r="W47" s="12">
        <f t="shared" si="13"/>
        <v>2.3031800000000002E-5</v>
      </c>
      <c r="X47" s="12">
        <f t="shared" si="13"/>
        <v>1.45464E-5</v>
      </c>
      <c r="Y47" s="12">
        <f t="shared" si="13"/>
        <v>1.8183000000000001E-2</v>
      </c>
      <c r="Z47" s="12">
        <f t="shared" si="13"/>
        <v>4.30331E-5</v>
      </c>
      <c r="AA47" s="12">
        <f t="shared" si="13"/>
        <v>5.0912400000000004E-5</v>
      </c>
      <c r="AB47" s="12">
        <f t="shared" ref="AB47:AH59" si="14">$G47*AB$6/1000</f>
        <v>9.1521100000000014E-5</v>
      </c>
      <c r="AC47" s="12">
        <f t="shared" si="14"/>
        <v>3.3941599999999994E-5</v>
      </c>
      <c r="AD47" s="12">
        <f t="shared" si="14"/>
        <v>1.8183E-6</v>
      </c>
      <c r="AE47" s="12">
        <f t="shared" si="14"/>
        <v>6.0610000000000001E-7</v>
      </c>
      <c r="AF47" s="12">
        <f t="shared" si="14"/>
        <v>3.9745007500000002E-3</v>
      </c>
      <c r="AG47" s="12">
        <f t="shared" si="14"/>
        <v>1.9698249999999999E-4</v>
      </c>
      <c r="AH47" s="12">
        <f t="shared" si="14"/>
        <v>1.4607009999999997E-4</v>
      </c>
    </row>
    <row r="48" spans="1:34" x14ac:dyDescent="0.35">
      <c r="A48" s="10" t="s">
        <v>34</v>
      </c>
      <c r="B48" s="35">
        <v>3659</v>
      </c>
      <c r="C48" s="12" t="s">
        <v>64</v>
      </c>
      <c r="D48" s="18">
        <v>3090</v>
      </c>
      <c r="E48" s="12" t="s">
        <v>66</v>
      </c>
      <c r="F48" s="12">
        <v>0.13500000000000001</v>
      </c>
      <c r="G48" s="20">
        <f>F48/F$61*G$62</f>
        <v>961.22034559522638</v>
      </c>
      <c r="H48" s="12">
        <f t="shared" si="12"/>
        <v>1.7245423847443771E-5</v>
      </c>
      <c r="I48" s="12">
        <f t="shared" si="12"/>
        <v>3.7939932464376293E-4</v>
      </c>
      <c r="J48" s="12">
        <f t="shared" si="12"/>
        <v>1.0347254308466257E-6</v>
      </c>
      <c r="K48" s="12">
        <f t="shared" si="12"/>
        <v>9.4849831160940732E-5</v>
      </c>
      <c r="L48" s="12">
        <f t="shared" si="12"/>
        <v>1.2071796693210638E-4</v>
      </c>
      <c r="M48" s="12">
        <f t="shared" si="12"/>
        <v>7.2430780159263819E-6</v>
      </c>
      <c r="N48" s="12">
        <f t="shared" si="12"/>
        <v>7.3293051351636001E-5</v>
      </c>
      <c r="O48" s="12">
        <f t="shared" si="12"/>
        <v>4.311355961860942E-5</v>
      </c>
      <c r="P48" s="12">
        <f t="shared" si="12"/>
        <v>3.2766305310143159E-5</v>
      </c>
      <c r="Q48" s="12">
        <f t="shared" si="12"/>
        <v>2.2419051001676894E-5</v>
      </c>
      <c r="R48" s="12">
        <f t="shared" si="13"/>
        <v>9.4849831160940732E-5</v>
      </c>
      <c r="S48" s="12">
        <f t="shared" si="13"/>
        <v>1.8107695039815954E-4</v>
      </c>
      <c r="T48" s="12">
        <f t="shared" si="13"/>
        <v>2.0694508616932514E-6</v>
      </c>
      <c r="U48" s="12">
        <f t="shared" si="13"/>
        <v>1.983223742456033E-4</v>
      </c>
      <c r="V48" s="12">
        <f t="shared" si="13"/>
        <v>2.5005864578793464E-3</v>
      </c>
      <c r="W48" s="12">
        <f t="shared" si="13"/>
        <v>3.6526373132618608E-4</v>
      </c>
      <c r="X48" s="12">
        <f t="shared" si="13"/>
        <v>2.3069288294285433E-4</v>
      </c>
      <c r="Y48" s="12">
        <f t="shared" si="13"/>
        <v>0.28836610367856791</v>
      </c>
      <c r="Z48" s="12">
        <f t="shared" si="13"/>
        <v>6.8246644537261071E-4</v>
      </c>
      <c r="AA48" s="12">
        <f t="shared" si="13"/>
        <v>8.0742509029999021E-4</v>
      </c>
      <c r="AB48" s="12">
        <f t="shared" si="14"/>
        <v>1.4514427218487919E-3</v>
      </c>
      <c r="AC48" s="12">
        <f t="shared" si="14"/>
        <v>5.3828339353332677E-4</v>
      </c>
      <c r="AD48" s="12">
        <f t="shared" si="14"/>
        <v>2.8836610367856792E-5</v>
      </c>
      <c r="AE48" s="12">
        <f t="shared" si="14"/>
        <v>9.6122034559522645E-6</v>
      </c>
      <c r="AF48" s="12">
        <f t="shared" si="14"/>
        <v>6.3032024162406969E-2</v>
      </c>
      <c r="AG48" s="12">
        <f t="shared" si="14"/>
        <v>3.1239661231844853E-3</v>
      </c>
      <c r="AH48" s="12">
        <f t="shared" si="14"/>
        <v>2.3165410328844956E-3</v>
      </c>
    </row>
    <row r="49" spans="1:34" x14ac:dyDescent="0.35">
      <c r="A49" s="10" t="s">
        <v>35</v>
      </c>
      <c r="B49" s="35">
        <v>3660</v>
      </c>
      <c r="C49" s="12" t="s">
        <v>65</v>
      </c>
      <c r="D49" s="18">
        <v>3100</v>
      </c>
      <c r="E49" s="12" t="s">
        <v>66</v>
      </c>
      <c r="F49" s="12">
        <v>0.13500000000000001</v>
      </c>
      <c r="G49" s="20">
        <f>F49/F$61*G$62</f>
        <v>961.22034559522638</v>
      </c>
      <c r="H49" s="12">
        <f t="shared" si="12"/>
        <v>1.7245423847443771E-5</v>
      </c>
      <c r="I49" s="12">
        <f t="shared" si="12"/>
        <v>3.7939932464376293E-4</v>
      </c>
      <c r="J49" s="12">
        <f t="shared" si="12"/>
        <v>1.0347254308466257E-6</v>
      </c>
      <c r="K49" s="12">
        <f t="shared" si="12"/>
        <v>9.4849831160940732E-5</v>
      </c>
      <c r="L49" s="12">
        <f t="shared" si="12"/>
        <v>1.2071796693210638E-4</v>
      </c>
      <c r="M49" s="12">
        <f t="shared" si="12"/>
        <v>7.2430780159263819E-6</v>
      </c>
      <c r="N49" s="12">
        <f t="shared" si="12"/>
        <v>7.3293051351636001E-5</v>
      </c>
      <c r="O49" s="12">
        <f t="shared" si="12"/>
        <v>4.311355961860942E-5</v>
      </c>
      <c r="P49" s="12">
        <f t="shared" si="12"/>
        <v>3.2766305310143159E-5</v>
      </c>
      <c r="Q49" s="12">
        <f t="shared" si="12"/>
        <v>2.2419051001676894E-5</v>
      </c>
      <c r="R49" s="12">
        <f t="shared" si="13"/>
        <v>9.4849831160940732E-5</v>
      </c>
      <c r="S49" s="12">
        <f t="shared" si="13"/>
        <v>1.8107695039815954E-4</v>
      </c>
      <c r="T49" s="12">
        <f t="shared" si="13"/>
        <v>2.0694508616932514E-6</v>
      </c>
      <c r="U49" s="12">
        <f t="shared" si="13"/>
        <v>1.983223742456033E-4</v>
      </c>
      <c r="V49" s="12">
        <f t="shared" si="13"/>
        <v>2.5005864578793464E-3</v>
      </c>
      <c r="W49" s="12">
        <f t="shared" si="13"/>
        <v>3.6526373132618608E-4</v>
      </c>
      <c r="X49" s="12">
        <f t="shared" si="13"/>
        <v>2.3069288294285433E-4</v>
      </c>
      <c r="Y49" s="12">
        <f t="shared" si="13"/>
        <v>0.28836610367856791</v>
      </c>
      <c r="Z49" s="12">
        <f t="shared" si="13"/>
        <v>6.8246644537261071E-4</v>
      </c>
      <c r="AA49" s="12">
        <f t="shared" si="13"/>
        <v>8.0742509029999021E-4</v>
      </c>
      <c r="AB49" s="12">
        <f t="shared" si="14"/>
        <v>1.4514427218487919E-3</v>
      </c>
      <c r="AC49" s="12">
        <f t="shared" si="14"/>
        <v>5.3828339353332677E-4</v>
      </c>
      <c r="AD49" s="12">
        <f t="shared" si="14"/>
        <v>2.8836610367856792E-5</v>
      </c>
      <c r="AE49" s="12">
        <f t="shared" si="14"/>
        <v>9.6122034559522645E-6</v>
      </c>
      <c r="AF49" s="12">
        <f t="shared" si="14"/>
        <v>6.3032024162406969E-2</v>
      </c>
      <c r="AG49" s="12">
        <f t="shared" si="14"/>
        <v>3.1239661231844853E-3</v>
      </c>
      <c r="AH49" s="12">
        <f t="shared" si="14"/>
        <v>2.3165410328844956E-3</v>
      </c>
    </row>
    <row r="50" spans="1:34" x14ac:dyDescent="0.35">
      <c r="A50" s="10" t="s">
        <v>22</v>
      </c>
      <c r="B50" s="35">
        <v>963</v>
      </c>
      <c r="C50" s="12" t="s">
        <v>55</v>
      </c>
      <c r="D50" s="18">
        <v>2410</v>
      </c>
      <c r="E50" s="12" t="s">
        <v>66</v>
      </c>
      <c r="F50" s="12">
        <v>0.06</v>
      </c>
      <c r="G50" s="20">
        <f>F50/F$61*G$62</f>
        <v>427.2090424867672</v>
      </c>
      <c r="H50" s="12">
        <f t="shared" si="12"/>
        <v>7.6646328210861193E-6</v>
      </c>
      <c r="I50" s="12">
        <f t="shared" si="12"/>
        <v>1.6862192206389459E-4</v>
      </c>
      <c r="J50" s="12">
        <f t="shared" si="12"/>
        <v>4.5987796926516695E-7</v>
      </c>
      <c r="K50" s="12">
        <f t="shared" si="12"/>
        <v>4.2155480515973649E-5</v>
      </c>
      <c r="L50" s="12">
        <f t="shared" si="12"/>
        <v>5.365242974760282E-5</v>
      </c>
      <c r="M50" s="12">
        <f t="shared" si="12"/>
        <v>3.2191457848561689E-6</v>
      </c>
      <c r="N50" s="12">
        <f t="shared" si="12"/>
        <v>3.2574689489615992E-5</v>
      </c>
      <c r="O50" s="12">
        <f t="shared" si="12"/>
        <v>1.9161582052715289E-5</v>
      </c>
      <c r="P50" s="12">
        <f t="shared" si="12"/>
        <v>1.4562802360063624E-5</v>
      </c>
      <c r="Q50" s="12">
        <f t="shared" si="12"/>
        <v>9.9640226674119519E-6</v>
      </c>
      <c r="R50" s="12">
        <f t="shared" si="13"/>
        <v>4.2155480515973649E-5</v>
      </c>
      <c r="S50" s="12">
        <f t="shared" si="13"/>
        <v>8.047864462140424E-5</v>
      </c>
      <c r="T50" s="12">
        <f t="shared" si="13"/>
        <v>9.197559385303339E-7</v>
      </c>
      <c r="U50" s="12">
        <f t="shared" si="13"/>
        <v>8.8143277442490341E-5</v>
      </c>
      <c r="V50" s="12">
        <f t="shared" si="13"/>
        <v>1.1113717590574869E-3</v>
      </c>
      <c r="W50" s="12">
        <f t="shared" si="13"/>
        <v>1.6233943614497154E-4</v>
      </c>
      <c r="X50" s="12">
        <f t="shared" si="13"/>
        <v>1.0253017019682413E-4</v>
      </c>
      <c r="Y50" s="12">
        <f t="shared" si="13"/>
        <v>0.12816271274603017</v>
      </c>
      <c r="Z50" s="12">
        <f t="shared" si="13"/>
        <v>3.0331842016560474E-4</v>
      </c>
      <c r="AA50" s="12">
        <f t="shared" si="13"/>
        <v>3.588555956888845E-4</v>
      </c>
      <c r="AB50" s="12">
        <f t="shared" si="14"/>
        <v>6.4508565415501856E-4</v>
      </c>
      <c r="AC50" s="12">
        <f t="shared" si="14"/>
        <v>2.3923706379258959E-4</v>
      </c>
      <c r="AD50" s="12">
        <f t="shared" si="14"/>
        <v>1.2816271274603017E-5</v>
      </c>
      <c r="AE50" s="12">
        <f t="shared" si="14"/>
        <v>4.2720904248676727E-6</v>
      </c>
      <c r="AF50" s="12">
        <f t="shared" si="14"/>
        <v>2.8014232961069759E-2</v>
      </c>
      <c r="AG50" s="12">
        <f t="shared" si="14"/>
        <v>1.3884293880819932E-3</v>
      </c>
      <c r="AH50" s="12">
        <f t="shared" si="14"/>
        <v>1.029573792393109E-3</v>
      </c>
    </row>
    <row r="51" spans="1:34" x14ac:dyDescent="0.35">
      <c r="A51" s="10" t="s">
        <v>22</v>
      </c>
      <c r="B51" s="35">
        <v>4356</v>
      </c>
      <c r="C51" s="12"/>
      <c r="D51" s="18">
        <v>2410</v>
      </c>
      <c r="E51" s="12"/>
      <c r="F51" s="12">
        <v>0.1</v>
      </c>
      <c r="G51" s="20">
        <f>F51/F$61*G$62</f>
        <v>712.01507081127875</v>
      </c>
      <c r="H51" s="12">
        <f t="shared" si="12"/>
        <v>1.2774388035143532E-5</v>
      </c>
      <c r="I51" s="12">
        <f t="shared" si="12"/>
        <v>2.8103653677315768E-4</v>
      </c>
      <c r="J51" s="12">
        <f t="shared" si="12"/>
        <v>7.6646328210861164E-7</v>
      </c>
      <c r="K51" s="12">
        <f t="shared" si="12"/>
        <v>7.0259134193289421E-5</v>
      </c>
      <c r="L51" s="12">
        <f t="shared" si="12"/>
        <v>8.942071624600472E-5</v>
      </c>
      <c r="M51" s="12">
        <f t="shared" si="12"/>
        <v>5.3652429747602825E-6</v>
      </c>
      <c r="N51" s="12">
        <f t="shared" si="12"/>
        <v>5.4291149149359996E-5</v>
      </c>
      <c r="O51" s="12">
        <f t="shared" si="12"/>
        <v>3.1935970087858823E-5</v>
      </c>
      <c r="P51" s="12">
        <f t="shared" si="12"/>
        <v>2.4271337266772709E-5</v>
      </c>
      <c r="Q51" s="12">
        <f t="shared" si="12"/>
        <v>1.6606704445686588E-5</v>
      </c>
      <c r="R51" s="12">
        <f t="shared" si="13"/>
        <v>7.0259134193289421E-5</v>
      </c>
      <c r="S51" s="12">
        <f t="shared" si="13"/>
        <v>1.3413107436900705E-4</v>
      </c>
      <c r="T51" s="12">
        <f t="shared" si="13"/>
        <v>1.5329265642172233E-6</v>
      </c>
      <c r="U51" s="12">
        <f t="shared" si="13"/>
        <v>1.4690546240415058E-4</v>
      </c>
      <c r="V51" s="12">
        <f t="shared" si="13"/>
        <v>1.8522862650958119E-3</v>
      </c>
      <c r="W51" s="12">
        <f t="shared" si="13"/>
        <v>2.7056572690828596E-4</v>
      </c>
      <c r="X51" s="12">
        <f t="shared" si="13"/>
        <v>1.7088361699470691E-4</v>
      </c>
      <c r="Y51" s="12">
        <f t="shared" si="13"/>
        <v>0.21360452124338364</v>
      </c>
      <c r="Z51" s="12">
        <f t="shared" si="13"/>
        <v>5.0553070027600788E-4</v>
      </c>
      <c r="AA51" s="12">
        <f t="shared" si="13"/>
        <v>5.9809265948147414E-4</v>
      </c>
      <c r="AB51" s="12">
        <f t="shared" si="14"/>
        <v>1.075142756925031E-3</v>
      </c>
      <c r="AC51" s="12">
        <f t="shared" si="14"/>
        <v>3.9872843965431604E-4</v>
      </c>
      <c r="AD51" s="12">
        <f t="shared" si="14"/>
        <v>2.1360452124338364E-5</v>
      </c>
      <c r="AE51" s="12">
        <f t="shared" si="14"/>
        <v>7.1201507081127887E-6</v>
      </c>
      <c r="AF51" s="12">
        <f t="shared" si="14"/>
        <v>4.6690388268449602E-2</v>
      </c>
      <c r="AG51" s="12">
        <f t="shared" si="14"/>
        <v>2.3140489801366558E-3</v>
      </c>
      <c r="AH51" s="12">
        <f t="shared" si="14"/>
        <v>1.7159563206551815E-3</v>
      </c>
    </row>
    <row r="52" spans="1:34" x14ac:dyDescent="0.35">
      <c r="A52" s="10" t="s">
        <v>22</v>
      </c>
      <c r="B52" s="35">
        <v>714341</v>
      </c>
      <c r="C52" s="12"/>
      <c r="D52" s="18">
        <v>2410</v>
      </c>
      <c r="E52" s="12"/>
      <c r="F52" s="12">
        <v>1</v>
      </c>
      <c r="G52" s="20">
        <f>F52/F$61*G$62</f>
        <v>7120.1507081127875</v>
      </c>
      <c r="H52" s="12">
        <f t="shared" si="12"/>
        <v>1.2774388035143532E-4</v>
      </c>
      <c r="I52" s="12">
        <f t="shared" si="12"/>
        <v>2.8103653677315774E-3</v>
      </c>
      <c r="J52" s="12">
        <f t="shared" si="12"/>
        <v>7.6646328210861176E-6</v>
      </c>
      <c r="K52" s="12">
        <f t="shared" si="12"/>
        <v>7.0259134193289435E-4</v>
      </c>
      <c r="L52" s="12">
        <f t="shared" si="12"/>
        <v>8.942071624600472E-4</v>
      </c>
      <c r="M52" s="12">
        <f t="shared" si="12"/>
        <v>5.365242974760282E-5</v>
      </c>
      <c r="N52" s="12">
        <f t="shared" si="12"/>
        <v>5.4291149149359992E-4</v>
      </c>
      <c r="O52" s="12">
        <f t="shared" si="12"/>
        <v>3.193597008785882E-4</v>
      </c>
      <c r="P52" s="12">
        <f t="shared" si="12"/>
        <v>2.4271337266772709E-4</v>
      </c>
      <c r="Q52" s="12">
        <f t="shared" si="12"/>
        <v>1.6606704445686586E-4</v>
      </c>
      <c r="R52" s="12">
        <f t="shared" si="13"/>
        <v>7.0259134193289435E-4</v>
      </c>
      <c r="S52" s="12">
        <f t="shared" si="13"/>
        <v>1.3413107436900705E-3</v>
      </c>
      <c r="T52" s="12">
        <f t="shared" si="13"/>
        <v>1.5329265642172235E-5</v>
      </c>
      <c r="U52" s="12">
        <f t="shared" si="13"/>
        <v>1.469054624041506E-3</v>
      </c>
      <c r="V52" s="12">
        <f t="shared" si="13"/>
        <v>1.8522862650958118E-2</v>
      </c>
      <c r="W52" s="12">
        <f t="shared" si="13"/>
        <v>2.7056572690828595E-3</v>
      </c>
      <c r="X52" s="12">
        <f t="shared" si="13"/>
        <v>1.708836169947069E-3</v>
      </c>
      <c r="Y52" s="12">
        <f t="shared" si="13"/>
        <v>2.136045212433836</v>
      </c>
      <c r="Z52" s="12">
        <f t="shared" si="13"/>
        <v>5.0553070027600797E-3</v>
      </c>
      <c r="AA52" s="12">
        <f t="shared" si="13"/>
        <v>5.9809265948147419E-3</v>
      </c>
      <c r="AB52" s="12">
        <f t="shared" si="14"/>
        <v>1.0751427569250309E-2</v>
      </c>
      <c r="AC52" s="12">
        <f t="shared" si="14"/>
        <v>3.9872843965431609E-3</v>
      </c>
      <c r="AD52" s="12">
        <f t="shared" si="14"/>
        <v>2.1360452124338363E-4</v>
      </c>
      <c r="AE52" s="12">
        <f t="shared" si="14"/>
        <v>7.1201507081127886E-5</v>
      </c>
      <c r="AF52" s="12">
        <f t="shared" si="14"/>
        <v>0.46690388268449601</v>
      </c>
      <c r="AG52" s="12">
        <f t="shared" si="14"/>
        <v>2.314048980136656E-2</v>
      </c>
      <c r="AH52" s="12">
        <f t="shared" si="14"/>
        <v>1.7159563206551817E-2</v>
      </c>
    </row>
    <row r="53" spans="1:34" x14ac:dyDescent="0.35">
      <c r="A53" s="10" t="s">
        <v>22</v>
      </c>
      <c r="B53" s="35">
        <v>714343</v>
      </c>
      <c r="C53" s="12"/>
      <c r="D53" s="18">
        <v>2410</v>
      </c>
      <c r="E53" s="12"/>
      <c r="F53" s="12">
        <v>1</v>
      </c>
      <c r="G53" s="20">
        <f>F53/F$61*G$62</f>
        <v>7120.1507081127875</v>
      </c>
      <c r="H53" s="12">
        <f t="shared" si="12"/>
        <v>1.2774388035143532E-4</v>
      </c>
      <c r="I53" s="12">
        <f t="shared" si="12"/>
        <v>2.8103653677315774E-3</v>
      </c>
      <c r="J53" s="12">
        <f t="shared" si="12"/>
        <v>7.6646328210861176E-6</v>
      </c>
      <c r="K53" s="12">
        <f t="shared" si="12"/>
        <v>7.0259134193289435E-4</v>
      </c>
      <c r="L53" s="12">
        <f t="shared" si="12"/>
        <v>8.942071624600472E-4</v>
      </c>
      <c r="M53" s="12">
        <f t="shared" si="12"/>
        <v>5.365242974760282E-5</v>
      </c>
      <c r="N53" s="12">
        <f t="shared" si="12"/>
        <v>5.4291149149359992E-4</v>
      </c>
      <c r="O53" s="12">
        <f t="shared" si="12"/>
        <v>3.193597008785882E-4</v>
      </c>
      <c r="P53" s="12">
        <f t="shared" si="12"/>
        <v>2.4271337266772709E-4</v>
      </c>
      <c r="Q53" s="12">
        <f t="shared" si="12"/>
        <v>1.6606704445686586E-4</v>
      </c>
      <c r="R53" s="12">
        <f t="shared" si="13"/>
        <v>7.0259134193289435E-4</v>
      </c>
      <c r="S53" s="12">
        <f t="shared" si="13"/>
        <v>1.3413107436900705E-3</v>
      </c>
      <c r="T53" s="12">
        <f t="shared" si="13"/>
        <v>1.5329265642172235E-5</v>
      </c>
      <c r="U53" s="12">
        <f t="shared" si="13"/>
        <v>1.469054624041506E-3</v>
      </c>
      <c r="V53" s="12">
        <f t="shared" si="13"/>
        <v>1.8522862650958118E-2</v>
      </c>
      <c r="W53" s="12">
        <f t="shared" si="13"/>
        <v>2.7056572690828595E-3</v>
      </c>
      <c r="X53" s="12">
        <f t="shared" si="13"/>
        <v>1.708836169947069E-3</v>
      </c>
      <c r="Y53" s="12">
        <f t="shared" si="13"/>
        <v>2.136045212433836</v>
      </c>
      <c r="Z53" s="12">
        <f t="shared" si="13"/>
        <v>5.0553070027600797E-3</v>
      </c>
      <c r="AA53" s="12">
        <f t="shared" si="13"/>
        <v>5.9809265948147419E-3</v>
      </c>
      <c r="AB53" s="12">
        <f t="shared" si="14"/>
        <v>1.0751427569250309E-2</v>
      </c>
      <c r="AC53" s="12">
        <f t="shared" si="14"/>
        <v>3.9872843965431609E-3</v>
      </c>
      <c r="AD53" s="12">
        <f t="shared" si="14"/>
        <v>2.1360452124338363E-4</v>
      </c>
      <c r="AE53" s="12">
        <f t="shared" si="14"/>
        <v>7.1201507081127886E-5</v>
      </c>
      <c r="AF53" s="12">
        <f t="shared" si="14"/>
        <v>0.46690388268449601</v>
      </c>
      <c r="AG53" s="12">
        <f t="shared" si="14"/>
        <v>2.314048980136656E-2</v>
      </c>
      <c r="AH53" s="12">
        <f t="shared" si="14"/>
        <v>1.7159563206551817E-2</v>
      </c>
    </row>
    <row r="54" spans="1:34" x14ac:dyDescent="0.35">
      <c r="A54" s="10" t="s">
        <v>28</v>
      </c>
      <c r="B54" s="35">
        <v>3258</v>
      </c>
      <c r="C54" s="12" t="s">
        <v>88</v>
      </c>
      <c r="D54" s="18">
        <v>2710</v>
      </c>
      <c r="E54" s="12" t="s">
        <v>66</v>
      </c>
      <c r="F54" s="12">
        <v>0.3</v>
      </c>
      <c r="G54" s="20">
        <f>F54/F$61*G$62</f>
        <v>2136.0452124338358</v>
      </c>
      <c r="H54" s="12">
        <f t="shared" si="12"/>
        <v>3.8323164105430585E-5</v>
      </c>
      <c r="I54" s="12">
        <f t="shared" si="12"/>
        <v>8.43109610319473E-4</v>
      </c>
      <c r="J54" s="12">
        <f t="shared" si="12"/>
        <v>2.2993898463258347E-6</v>
      </c>
      <c r="K54" s="12">
        <f t="shared" si="12"/>
        <v>2.1077740257986825E-4</v>
      </c>
      <c r="L54" s="12">
        <f t="shared" si="12"/>
        <v>2.6826214873801405E-4</v>
      </c>
      <c r="M54" s="12">
        <f t="shared" si="12"/>
        <v>1.6095728924280843E-5</v>
      </c>
      <c r="N54" s="12">
        <f t="shared" si="12"/>
        <v>1.6287344744807993E-4</v>
      </c>
      <c r="O54" s="12">
        <f t="shared" si="12"/>
        <v>9.5807910263576455E-5</v>
      </c>
      <c r="P54" s="12">
        <f t="shared" si="12"/>
        <v>7.2814011800318112E-5</v>
      </c>
      <c r="Q54" s="12">
        <f t="shared" si="12"/>
        <v>4.9820113337059749E-5</v>
      </c>
      <c r="R54" s="12">
        <f t="shared" si="13"/>
        <v>2.1077740257986825E-4</v>
      </c>
      <c r="S54" s="12">
        <f t="shared" si="13"/>
        <v>4.0239322310702111E-4</v>
      </c>
      <c r="T54" s="12">
        <f t="shared" si="13"/>
        <v>4.5987796926516694E-6</v>
      </c>
      <c r="U54" s="12">
        <f t="shared" si="13"/>
        <v>4.4071638721245168E-4</v>
      </c>
      <c r="V54" s="12">
        <f t="shared" si="13"/>
        <v>5.5568587952874345E-3</v>
      </c>
      <c r="W54" s="12">
        <f t="shared" si="13"/>
        <v>8.1169718072485761E-4</v>
      </c>
      <c r="X54" s="12">
        <f t="shared" si="13"/>
        <v>5.1265085098412054E-4</v>
      </c>
      <c r="Y54" s="12">
        <f t="shared" si="13"/>
        <v>0.64081356373015064</v>
      </c>
      <c r="Z54" s="12">
        <f t="shared" si="13"/>
        <v>1.5165921008280234E-3</v>
      </c>
      <c r="AA54" s="12">
        <f t="shared" si="13"/>
        <v>1.794277978444422E-3</v>
      </c>
      <c r="AB54" s="12">
        <f t="shared" si="14"/>
        <v>3.2254282707750923E-3</v>
      </c>
      <c r="AC54" s="12">
        <f t="shared" si="14"/>
        <v>1.1961853189629479E-3</v>
      </c>
      <c r="AD54" s="12">
        <f t="shared" si="14"/>
        <v>6.4081356373015067E-5</v>
      </c>
      <c r="AE54" s="12">
        <f t="shared" si="14"/>
        <v>2.136045212433836E-5</v>
      </c>
      <c r="AF54" s="12">
        <f t="shared" si="14"/>
        <v>0.14007116480534876</v>
      </c>
      <c r="AG54" s="12">
        <f t="shared" si="14"/>
        <v>6.9421469404099658E-3</v>
      </c>
      <c r="AH54" s="12">
        <f t="shared" si="14"/>
        <v>5.1478689619655436E-3</v>
      </c>
    </row>
    <row r="55" spans="1:34" x14ac:dyDescent="0.35">
      <c r="A55" s="10" t="s">
        <v>28</v>
      </c>
      <c r="B55" s="35">
        <v>4359</v>
      </c>
      <c r="C55" s="12"/>
      <c r="D55" s="18">
        <v>2710</v>
      </c>
      <c r="E55" s="12"/>
      <c r="F55" s="12">
        <v>0.3</v>
      </c>
      <c r="G55" s="20">
        <f>F55/F$61*G$62</f>
        <v>2136.0452124338358</v>
      </c>
      <c r="H55" s="12">
        <f t="shared" si="12"/>
        <v>3.8323164105430585E-5</v>
      </c>
      <c r="I55" s="12">
        <f t="shared" si="12"/>
        <v>8.43109610319473E-4</v>
      </c>
      <c r="J55" s="12">
        <f t="shared" si="12"/>
        <v>2.2993898463258347E-6</v>
      </c>
      <c r="K55" s="12">
        <f t="shared" si="12"/>
        <v>2.1077740257986825E-4</v>
      </c>
      <c r="L55" s="12">
        <f t="shared" si="12"/>
        <v>2.6826214873801405E-4</v>
      </c>
      <c r="M55" s="12">
        <f t="shared" si="12"/>
        <v>1.6095728924280843E-5</v>
      </c>
      <c r="N55" s="12">
        <f t="shared" si="12"/>
        <v>1.6287344744807993E-4</v>
      </c>
      <c r="O55" s="12">
        <f t="shared" si="12"/>
        <v>9.5807910263576455E-5</v>
      </c>
      <c r="P55" s="12">
        <f t="shared" si="12"/>
        <v>7.2814011800318112E-5</v>
      </c>
      <c r="Q55" s="12">
        <f t="shared" si="12"/>
        <v>4.9820113337059749E-5</v>
      </c>
      <c r="R55" s="12">
        <f t="shared" si="13"/>
        <v>2.1077740257986825E-4</v>
      </c>
      <c r="S55" s="12">
        <f t="shared" si="13"/>
        <v>4.0239322310702111E-4</v>
      </c>
      <c r="T55" s="12">
        <f t="shared" si="13"/>
        <v>4.5987796926516694E-6</v>
      </c>
      <c r="U55" s="12">
        <f t="shared" si="13"/>
        <v>4.4071638721245168E-4</v>
      </c>
      <c r="V55" s="12">
        <f t="shared" si="13"/>
        <v>5.5568587952874345E-3</v>
      </c>
      <c r="W55" s="12">
        <f t="shared" si="13"/>
        <v>8.1169718072485761E-4</v>
      </c>
      <c r="X55" s="12">
        <f t="shared" si="13"/>
        <v>5.1265085098412054E-4</v>
      </c>
      <c r="Y55" s="12">
        <f t="shared" si="13"/>
        <v>0.64081356373015064</v>
      </c>
      <c r="Z55" s="12">
        <f t="shared" si="13"/>
        <v>1.5165921008280234E-3</v>
      </c>
      <c r="AA55" s="12">
        <f t="shared" si="13"/>
        <v>1.794277978444422E-3</v>
      </c>
      <c r="AB55" s="12">
        <f t="shared" si="14"/>
        <v>3.2254282707750923E-3</v>
      </c>
      <c r="AC55" s="12">
        <f t="shared" si="14"/>
        <v>1.1961853189629479E-3</v>
      </c>
      <c r="AD55" s="12">
        <f t="shared" si="14"/>
        <v>6.4081356373015067E-5</v>
      </c>
      <c r="AE55" s="12">
        <f t="shared" si="14"/>
        <v>2.136045212433836E-5</v>
      </c>
      <c r="AF55" s="12">
        <f t="shared" si="14"/>
        <v>0.14007116480534876</v>
      </c>
      <c r="AG55" s="12">
        <f t="shared" si="14"/>
        <v>6.9421469404099658E-3</v>
      </c>
      <c r="AH55" s="12">
        <f t="shared" si="14"/>
        <v>5.1478689619655436E-3</v>
      </c>
    </row>
    <row r="56" spans="1:34" x14ac:dyDescent="0.35">
      <c r="A56" s="10" t="s">
        <v>28</v>
      </c>
      <c r="B56" s="35">
        <v>4360</v>
      </c>
      <c r="C56" s="12"/>
      <c r="D56" s="18">
        <v>2710</v>
      </c>
      <c r="E56" s="12"/>
      <c r="F56" s="12">
        <v>0.3</v>
      </c>
      <c r="G56" s="20">
        <f>F56/F$61*G$62</f>
        <v>2136.0452124338358</v>
      </c>
      <c r="H56" s="12">
        <f t="shared" si="12"/>
        <v>3.8323164105430585E-5</v>
      </c>
      <c r="I56" s="12">
        <f t="shared" si="12"/>
        <v>8.43109610319473E-4</v>
      </c>
      <c r="J56" s="12">
        <f t="shared" si="12"/>
        <v>2.2993898463258347E-6</v>
      </c>
      <c r="K56" s="12">
        <f t="shared" si="12"/>
        <v>2.1077740257986825E-4</v>
      </c>
      <c r="L56" s="12">
        <f t="shared" si="12"/>
        <v>2.6826214873801405E-4</v>
      </c>
      <c r="M56" s="12">
        <f t="shared" si="12"/>
        <v>1.6095728924280843E-5</v>
      </c>
      <c r="N56" s="12">
        <f t="shared" si="12"/>
        <v>1.6287344744807993E-4</v>
      </c>
      <c r="O56" s="12">
        <f t="shared" si="12"/>
        <v>9.5807910263576455E-5</v>
      </c>
      <c r="P56" s="12">
        <f t="shared" si="12"/>
        <v>7.2814011800318112E-5</v>
      </c>
      <c r="Q56" s="12">
        <f t="shared" si="12"/>
        <v>4.9820113337059749E-5</v>
      </c>
      <c r="R56" s="12">
        <f t="shared" si="13"/>
        <v>2.1077740257986825E-4</v>
      </c>
      <c r="S56" s="12">
        <f t="shared" si="13"/>
        <v>4.0239322310702111E-4</v>
      </c>
      <c r="T56" s="12">
        <f t="shared" si="13"/>
        <v>4.5987796926516694E-6</v>
      </c>
      <c r="U56" s="12">
        <f t="shared" si="13"/>
        <v>4.4071638721245168E-4</v>
      </c>
      <c r="V56" s="12">
        <f t="shared" si="13"/>
        <v>5.5568587952874345E-3</v>
      </c>
      <c r="W56" s="12">
        <f t="shared" si="13"/>
        <v>8.1169718072485761E-4</v>
      </c>
      <c r="X56" s="12">
        <f t="shared" si="13"/>
        <v>5.1265085098412054E-4</v>
      </c>
      <c r="Y56" s="12">
        <f t="shared" si="13"/>
        <v>0.64081356373015064</v>
      </c>
      <c r="Z56" s="12">
        <f t="shared" si="13"/>
        <v>1.5165921008280234E-3</v>
      </c>
      <c r="AA56" s="12">
        <f t="shared" si="13"/>
        <v>1.794277978444422E-3</v>
      </c>
      <c r="AB56" s="12">
        <f t="shared" si="14"/>
        <v>3.2254282707750923E-3</v>
      </c>
      <c r="AC56" s="12">
        <f t="shared" si="14"/>
        <v>1.1961853189629479E-3</v>
      </c>
      <c r="AD56" s="12">
        <f t="shared" si="14"/>
        <v>6.4081356373015067E-5</v>
      </c>
      <c r="AE56" s="12">
        <f t="shared" si="14"/>
        <v>2.136045212433836E-5</v>
      </c>
      <c r="AF56" s="12">
        <f t="shared" si="14"/>
        <v>0.14007116480534876</v>
      </c>
      <c r="AG56" s="12">
        <f t="shared" si="14"/>
        <v>6.9421469404099658E-3</v>
      </c>
      <c r="AH56" s="12">
        <f t="shared" si="14"/>
        <v>5.1478689619655436E-3</v>
      </c>
    </row>
    <row r="57" spans="1:34" x14ac:dyDescent="0.35">
      <c r="A57" s="10" t="s">
        <v>28</v>
      </c>
      <c r="B57" s="35">
        <v>4361</v>
      </c>
      <c r="C57" s="12"/>
      <c r="D57" s="18">
        <v>2710</v>
      </c>
      <c r="E57" s="12"/>
      <c r="F57" s="12">
        <v>0.3</v>
      </c>
      <c r="G57" s="20">
        <f>F57/F$61*G$62</f>
        <v>2136.0452124338358</v>
      </c>
      <c r="H57" s="12">
        <f t="shared" si="12"/>
        <v>3.8323164105430585E-5</v>
      </c>
      <c r="I57" s="12">
        <f t="shared" si="12"/>
        <v>8.43109610319473E-4</v>
      </c>
      <c r="J57" s="12">
        <f t="shared" si="12"/>
        <v>2.2993898463258347E-6</v>
      </c>
      <c r="K57" s="12">
        <f t="shared" si="12"/>
        <v>2.1077740257986825E-4</v>
      </c>
      <c r="L57" s="12">
        <f t="shared" si="12"/>
        <v>2.6826214873801405E-4</v>
      </c>
      <c r="M57" s="12">
        <f t="shared" si="12"/>
        <v>1.6095728924280843E-5</v>
      </c>
      <c r="N57" s="12">
        <f t="shared" si="12"/>
        <v>1.6287344744807993E-4</v>
      </c>
      <c r="O57" s="12">
        <f t="shared" si="12"/>
        <v>9.5807910263576455E-5</v>
      </c>
      <c r="P57" s="12">
        <f t="shared" si="12"/>
        <v>7.2814011800318112E-5</v>
      </c>
      <c r="Q57" s="12">
        <f t="shared" si="12"/>
        <v>4.9820113337059749E-5</v>
      </c>
      <c r="R57" s="12">
        <f t="shared" si="13"/>
        <v>2.1077740257986825E-4</v>
      </c>
      <c r="S57" s="12">
        <f t="shared" si="13"/>
        <v>4.0239322310702111E-4</v>
      </c>
      <c r="T57" s="12">
        <f t="shared" si="13"/>
        <v>4.5987796926516694E-6</v>
      </c>
      <c r="U57" s="12">
        <f t="shared" si="13"/>
        <v>4.4071638721245168E-4</v>
      </c>
      <c r="V57" s="12">
        <f t="shared" si="13"/>
        <v>5.5568587952874345E-3</v>
      </c>
      <c r="W57" s="12">
        <f t="shared" si="13"/>
        <v>8.1169718072485761E-4</v>
      </c>
      <c r="X57" s="12">
        <f t="shared" si="13"/>
        <v>5.1265085098412054E-4</v>
      </c>
      <c r="Y57" s="12">
        <f t="shared" si="13"/>
        <v>0.64081356373015064</v>
      </c>
      <c r="Z57" s="12">
        <f t="shared" si="13"/>
        <v>1.5165921008280234E-3</v>
      </c>
      <c r="AA57" s="12">
        <f t="shared" si="13"/>
        <v>1.794277978444422E-3</v>
      </c>
      <c r="AB57" s="12">
        <f t="shared" si="14"/>
        <v>3.2254282707750923E-3</v>
      </c>
      <c r="AC57" s="12">
        <f t="shared" si="14"/>
        <v>1.1961853189629479E-3</v>
      </c>
      <c r="AD57" s="12">
        <f t="shared" si="14"/>
        <v>6.4081356373015067E-5</v>
      </c>
      <c r="AE57" s="12">
        <f t="shared" si="14"/>
        <v>2.136045212433836E-5</v>
      </c>
      <c r="AF57" s="12">
        <f t="shared" si="14"/>
        <v>0.14007116480534876</v>
      </c>
      <c r="AG57" s="12">
        <f t="shared" si="14"/>
        <v>6.9421469404099658E-3</v>
      </c>
      <c r="AH57" s="12">
        <f t="shared" si="14"/>
        <v>5.1478689619655436E-3</v>
      </c>
    </row>
    <row r="58" spans="1:34" x14ac:dyDescent="0.35">
      <c r="A58" s="10" t="s">
        <v>51</v>
      </c>
      <c r="B58" s="35">
        <v>3273</v>
      </c>
      <c r="C58" s="12" t="s">
        <v>89</v>
      </c>
      <c r="D58" s="18">
        <v>2700</v>
      </c>
      <c r="E58" s="12" t="s">
        <v>66</v>
      </c>
      <c r="F58" s="12">
        <v>0.186</v>
      </c>
      <c r="G58" s="20">
        <f>F58/F$61*G$62</f>
        <v>1324.3480317089782</v>
      </c>
      <c r="H58" s="12">
        <f t="shared" si="12"/>
        <v>2.3760361745366964E-5</v>
      </c>
      <c r="I58" s="12">
        <f t="shared" si="12"/>
        <v>5.2272795839807321E-4</v>
      </c>
      <c r="J58" s="12">
        <f t="shared" si="12"/>
        <v>1.4256217047220176E-6</v>
      </c>
      <c r="K58" s="12">
        <f t="shared" si="12"/>
        <v>1.306819895995183E-4</v>
      </c>
      <c r="L58" s="12">
        <f t="shared" si="12"/>
        <v>1.6632253221756873E-4</v>
      </c>
      <c r="M58" s="12">
        <f t="shared" si="12"/>
        <v>9.9793519330541226E-6</v>
      </c>
      <c r="N58" s="12">
        <f t="shared" si="12"/>
        <v>1.0098153741780956E-4</v>
      </c>
      <c r="O58" s="12">
        <f t="shared" si="12"/>
        <v>5.9400904363417399E-5</v>
      </c>
      <c r="P58" s="12">
        <f t="shared" si="12"/>
        <v>4.5144687316197229E-5</v>
      </c>
      <c r="Q58" s="12">
        <f t="shared" si="12"/>
        <v>3.0888470268977046E-5</v>
      </c>
      <c r="R58" s="12">
        <f t="shared" si="13"/>
        <v>1.306819895995183E-4</v>
      </c>
      <c r="S58" s="12">
        <f t="shared" si="13"/>
        <v>2.494837983263531E-4</v>
      </c>
      <c r="T58" s="12">
        <f t="shared" si="13"/>
        <v>2.8512434094440351E-6</v>
      </c>
      <c r="U58" s="12">
        <f t="shared" si="13"/>
        <v>2.7324416007172005E-4</v>
      </c>
      <c r="V58" s="12">
        <f t="shared" si="13"/>
        <v>3.4452524530782093E-3</v>
      </c>
      <c r="W58" s="12">
        <f t="shared" si="13"/>
        <v>5.0325225204941166E-4</v>
      </c>
      <c r="X58" s="12">
        <f t="shared" si="13"/>
        <v>3.1784352761015478E-4</v>
      </c>
      <c r="Y58" s="12">
        <f t="shared" si="13"/>
        <v>0.39730440951269341</v>
      </c>
      <c r="Z58" s="12">
        <f t="shared" si="13"/>
        <v>9.4028710251337457E-4</v>
      </c>
      <c r="AA58" s="12">
        <f t="shared" si="13"/>
        <v>1.1124523466355416E-3</v>
      </c>
      <c r="AB58" s="12">
        <f t="shared" si="14"/>
        <v>1.9997655278805571E-3</v>
      </c>
      <c r="AC58" s="12">
        <f t="shared" si="14"/>
        <v>7.416348977570277E-4</v>
      </c>
      <c r="AD58" s="12">
        <f t="shared" si="14"/>
        <v>3.9730440951269348E-5</v>
      </c>
      <c r="AE58" s="12">
        <f t="shared" si="14"/>
        <v>1.3243480317089784E-5</v>
      </c>
      <c r="AF58" s="12">
        <f t="shared" si="14"/>
        <v>8.6844122179316224E-2</v>
      </c>
      <c r="AG58" s="12">
        <f t="shared" si="14"/>
        <v>4.3041311030541781E-3</v>
      </c>
      <c r="AH58" s="12">
        <f t="shared" si="14"/>
        <v>3.1916787564186372E-3</v>
      </c>
    </row>
    <row r="59" spans="1:34" x14ac:dyDescent="0.35">
      <c r="A59" s="10" t="s">
        <v>51</v>
      </c>
      <c r="B59" s="35">
        <v>714346</v>
      </c>
      <c r="C59" s="12"/>
      <c r="D59" s="18">
        <v>2700</v>
      </c>
      <c r="E59" s="12"/>
      <c r="F59" s="12">
        <v>3.5999999999999997E-2</v>
      </c>
      <c r="G59" s="20">
        <f>F59/F$61*G$62</f>
        <v>256.32542549206028</v>
      </c>
      <c r="H59" s="12">
        <f t="shared" si="12"/>
        <v>4.5987796926516702E-6</v>
      </c>
      <c r="I59" s="12">
        <f t="shared" si="12"/>
        <v>1.0117315323833674E-4</v>
      </c>
      <c r="J59" s="12">
        <f t="shared" si="12"/>
        <v>2.7592678155910012E-7</v>
      </c>
      <c r="K59" s="12">
        <f t="shared" si="12"/>
        <v>2.5293288309584184E-5</v>
      </c>
      <c r="L59" s="12">
        <f t="shared" si="12"/>
        <v>3.2191457848561687E-5</v>
      </c>
      <c r="M59" s="12">
        <f t="shared" si="12"/>
        <v>1.9314874709137009E-6</v>
      </c>
      <c r="N59" s="12">
        <f t="shared" si="12"/>
        <v>1.9544813693769591E-5</v>
      </c>
      <c r="O59" s="12">
        <f t="shared" si="12"/>
        <v>1.1496949231629173E-5</v>
      </c>
      <c r="P59" s="12">
        <f t="shared" si="12"/>
        <v>8.737681416038173E-6</v>
      </c>
      <c r="Q59" s="12">
        <f t="shared" si="12"/>
        <v>5.9784136004471695E-6</v>
      </c>
      <c r="R59" s="12">
        <f t="shared" si="13"/>
        <v>2.5293288309584184E-5</v>
      </c>
      <c r="S59" s="12">
        <f t="shared" si="13"/>
        <v>4.8287186772842527E-5</v>
      </c>
      <c r="T59" s="12">
        <f t="shared" si="13"/>
        <v>5.5185356311820023E-7</v>
      </c>
      <c r="U59" s="12">
        <f t="shared" si="13"/>
        <v>5.2885966465494188E-5</v>
      </c>
      <c r="V59" s="12">
        <f t="shared" si="13"/>
        <v>6.6682305543449205E-4</v>
      </c>
      <c r="W59" s="12">
        <f t="shared" si="13"/>
        <v>9.7403661686982904E-5</v>
      </c>
      <c r="X59" s="12">
        <f t="shared" si="13"/>
        <v>6.1518102118094474E-5</v>
      </c>
      <c r="Y59" s="12">
        <f t="shared" si="13"/>
        <v>7.689762764761808E-2</v>
      </c>
      <c r="Z59" s="12">
        <f t="shared" si="13"/>
        <v>1.819910520993628E-4</v>
      </c>
      <c r="AA59" s="12">
        <f t="shared" si="13"/>
        <v>2.1531335741333064E-4</v>
      </c>
      <c r="AB59" s="12">
        <f t="shared" si="14"/>
        <v>3.8705139249301104E-4</v>
      </c>
      <c r="AC59" s="12">
        <f t="shared" si="14"/>
        <v>1.4354223827555372E-4</v>
      </c>
      <c r="AD59" s="12">
        <f t="shared" si="14"/>
        <v>7.6897627647618092E-6</v>
      </c>
      <c r="AE59" s="12">
        <f t="shared" si="14"/>
        <v>2.5632542549206028E-6</v>
      </c>
      <c r="AF59" s="12">
        <f t="shared" si="14"/>
        <v>1.6808539776641852E-2</v>
      </c>
      <c r="AG59" s="12">
        <f t="shared" si="14"/>
        <v>8.330576328491959E-4</v>
      </c>
      <c r="AH59" s="12">
        <f t="shared" si="14"/>
        <v>6.1774427543586524E-4</v>
      </c>
    </row>
    <row r="61" spans="1:34" x14ac:dyDescent="0.35">
      <c r="C61" s="37" t="s">
        <v>113</v>
      </c>
      <c r="D61" s="37"/>
      <c r="E61" s="37"/>
      <c r="F61" s="38">
        <f>SUM(F7:F59)-F46-F47</f>
        <v>14.658600000000003</v>
      </c>
      <c r="G61" s="39"/>
    </row>
    <row r="62" spans="1:34" x14ac:dyDescent="0.35">
      <c r="C62" s="37" t="s">
        <v>114</v>
      </c>
      <c r="D62" s="37"/>
      <c r="E62" s="37"/>
      <c r="F62" s="37"/>
      <c r="G62" s="40">
        <v>104371.44116994212</v>
      </c>
    </row>
  </sheetData>
  <autoFilter ref="A6:AH59" xr:uid="{1C9D837F-9592-43C3-8694-F95B207F3571}"/>
  <sortState xmlns:xlrd2="http://schemas.microsoft.com/office/spreadsheetml/2017/richdata2" ref="A7:AH59">
    <sortCondition ref="A6"/>
  </sortState>
  <mergeCells count="1">
    <mergeCell ref="H3:AH3"/>
  </mergeCells>
  <pageMargins left="0.2" right="0.2" top="0.75" bottom="0.75" header="0.3" footer="0.3"/>
  <pageSetup scale="35" fitToHeight="3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59"/>
  <sheetViews>
    <sheetView zoomScale="80" zoomScaleNormal="80" workbookViewId="0">
      <selection activeCell="A5" sqref="A5"/>
    </sheetView>
  </sheetViews>
  <sheetFormatPr defaultColWidth="9.1796875" defaultRowHeight="14.5" x14ac:dyDescent="0.35"/>
  <cols>
    <col min="1" max="1" width="11.1796875" style="12" bestFit="1" customWidth="1"/>
    <col min="2" max="2" width="11.1796875" style="12" customWidth="1"/>
    <col min="3" max="3" width="12.81640625" style="12" customWidth="1"/>
    <col min="4" max="4" width="13.453125" style="12" customWidth="1"/>
    <col min="5" max="5" width="10.453125" style="12" customWidth="1"/>
    <col min="6" max="6" width="19" style="12" bestFit="1" customWidth="1"/>
    <col min="7" max="7" width="13.26953125" style="12" customWidth="1"/>
    <col min="8" max="8" width="14" style="12" bestFit="1" customWidth="1"/>
    <col min="9" max="9" width="13.81640625" style="12" bestFit="1" customWidth="1"/>
    <col min="10" max="10" width="14" style="12" bestFit="1" customWidth="1"/>
    <col min="11" max="14" width="13.81640625" style="12" bestFit="1" customWidth="1"/>
    <col min="15" max="15" width="9.7265625" style="12" bestFit="1" customWidth="1"/>
    <col min="16" max="17" width="13.81640625" style="12" bestFit="1" customWidth="1"/>
    <col min="18" max="18" width="9.7265625" style="12" bestFit="1" customWidth="1"/>
    <col min="19" max="20" width="13.81640625" style="12" bestFit="1" customWidth="1"/>
    <col min="21" max="21" width="14.1796875" style="12" bestFit="1" customWidth="1"/>
    <col min="22" max="23" width="13.453125" style="12" bestFit="1" customWidth="1"/>
    <col min="24" max="24" width="13.81640625" style="12" bestFit="1" customWidth="1"/>
    <col min="25" max="28" width="13.453125" style="12" bestFit="1" customWidth="1"/>
    <col min="29" max="29" width="14" style="12" bestFit="1" customWidth="1"/>
    <col min="30" max="31" width="13.453125" style="12" bestFit="1" customWidth="1"/>
    <col min="32" max="16384" width="9.1796875" style="12"/>
  </cols>
  <sheetData>
    <row r="1" spans="1:34" ht="36.75" customHeight="1" thickBot="1" x14ac:dyDescent="0.4">
      <c r="A1" s="13" t="s">
        <v>40</v>
      </c>
      <c r="B1" s="14" t="s">
        <v>47</v>
      </c>
      <c r="C1" s="15" t="s">
        <v>41</v>
      </c>
      <c r="D1" s="16" t="s">
        <v>48</v>
      </c>
      <c r="E1" s="13" t="s">
        <v>42</v>
      </c>
      <c r="F1" s="16" t="s">
        <v>45</v>
      </c>
      <c r="G1" s="13" t="s">
        <v>43</v>
      </c>
      <c r="H1" s="16" t="s">
        <v>46</v>
      </c>
    </row>
    <row r="3" spans="1:34" ht="25.5" customHeight="1" thickBot="1" x14ac:dyDescent="0.5">
      <c r="A3" s="2"/>
      <c r="B3" s="2"/>
      <c r="C3" s="2"/>
      <c r="D3" s="2"/>
      <c r="E3" s="2"/>
      <c r="F3" s="2"/>
      <c r="G3" s="2"/>
      <c r="H3" s="43" t="s">
        <v>38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4" s="30" customFormat="1" ht="132" x14ac:dyDescent="0.35">
      <c r="A4" s="26"/>
      <c r="B4" s="26"/>
      <c r="C4" s="26"/>
      <c r="D4" s="26"/>
      <c r="E4" s="26"/>
      <c r="F4" s="26"/>
      <c r="G4" s="27" t="s">
        <v>68</v>
      </c>
      <c r="H4" s="28" t="s">
        <v>9</v>
      </c>
      <c r="I4" s="27" t="s">
        <v>69</v>
      </c>
      <c r="J4" s="27" t="s">
        <v>70</v>
      </c>
      <c r="K4" s="28" t="s">
        <v>71</v>
      </c>
      <c r="L4" s="28" t="s">
        <v>10</v>
      </c>
      <c r="M4" s="27" t="s">
        <v>72</v>
      </c>
      <c r="N4" s="27" t="s">
        <v>73</v>
      </c>
      <c r="O4" s="27" t="s">
        <v>74</v>
      </c>
      <c r="P4" s="27" t="s">
        <v>75</v>
      </c>
      <c r="Q4" s="28" t="s">
        <v>76</v>
      </c>
      <c r="R4" s="27" t="s">
        <v>77</v>
      </c>
      <c r="S4" s="27" t="s">
        <v>11</v>
      </c>
      <c r="T4" s="27" t="s">
        <v>12</v>
      </c>
      <c r="U4" s="29" t="s">
        <v>13</v>
      </c>
      <c r="V4" s="27" t="s">
        <v>2</v>
      </c>
      <c r="W4" s="27" t="s">
        <v>1</v>
      </c>
      <c r="X4" s="27" t="s">
        <v>5</v>
      </c>
      <c r="Y4" s="27" t="s">
        <v>3</v>
      </c>
      <c r="Z4" s="27" t="s">
        <v>4</v>
      </c>
      <c r="AA4" s="27" t="s">
        <v>6</v>
      </c>
      <c r="AB4" s="27" t="s">
        <v>78</v>
      </c>
      <c r="AC4" s="27" t="s">
        <v>0</v>
      </c>
      <c r="AD4" s="27" t="s">
        <v>79</v>
      </c>
      <c r="AE4" s="27" t="s">
        <v>80</v>
      </c>
      <c r="AF4" s="27" t="s">
        <v>8</v>
      </c>
      <c r="AG4" s="27" t="s">
        <v>7</v>
      </c>
    </row>
    <row r="5" spans="1:34" s="18" customFormat="1" ht="15" thickBot="1" x14ac:dyDescent="0.4">
      <c r="A5" s="17"/>
      <c r="B5" s="17"/>
      <c r="C5" s="17"/>
      <c r="D5" s="17"/>
      <c r="E5" s="17"/>
      <c r="F5" s="17"/>
      <c r="G5" s="21">
        <v>7440382</v>
      </c>
      <c r="H5" s="22">
        <v>7440393</v>
      </c>
      <c r="I5" s="21">
        <v>7440417</v>
      </c>
      <c r="J5" s="21">
        <v>7440439</v>
      </c>
      <c r="K5" s="22">
        <v>7440473</v>
      </c>
      <c r="L5" s="22">
        <v>7440484</v>
      </c>
      <c r="M5" s="21">
        <v>7440508</v>
      </c>
      <c r="N5" s="21">
        <v>7439921</v>
      </c>
      <c r="O5" s="21">
        <v>7439965</v>
      </c>
      <c r="P5" s="21">
        <v>7439976</v>
      </c>
      <c r="Q5" s="22">
        <v>7439987</v>
      </c>
      <c r="R5" s="21">
        <v>7440020</v>
      </c>
      <c r="S5" s="21">
        <v>7782492</v>
      </c>
      <c r="T5" s="21">
        <v>7440622</v>
      </c>
      <c r="U5" s="23">
        <v>7440666</v>
      </c>
      <c r="V5" s="21">
        <v>75070</v>
      </c>
      <c r="W5" s="21">
        <v>107028</v>
      </c>
      <c r="X5" s="21">
        <v>7664417</v>
      </c>
      <c r="Y5" s="21">
        <v>71432</v>
      </c>
      <c r="Z5" s="21">
        <v>100414</v>
      </c>
      <c r="AA5" s="21">
        <v>50000</v>
      </c>
      <c r="AB5" s="21">
        <v>110543</v>
      </c>
      <c r="AC5" s="21">
        <v>91203</v>
      </c>
      <c r="AD5" s="21">
        <v>1151</v>
      </c>
      <c r="AE5" s="21">
        <v>115071</v>
      </c>
      <c r="AF5" s="21">
        <v>108883</v>
      </c>
      <c r="AG5" s="21">
        <v>1330207</v>
      </c>
    </row>
    <row r="6" spans="1:34" ht="29.5" thickBot="1" x14ac:dyDescent="0.4">
      <c r="A6" s="9" t="s">
        <v>14</v>
      </c>
      <c r="B6" s="11" t="s">
        <v>67</v>
      </c>
      <c r="C6" s="11" t="s">
        <v>39</v>
      </c>
      <c r="D6" s="19" t="s">
        <v>49</v>
      </c>
      <c r="E6" s="19" t="s">
        <v>50</v>
      </c>
      <c r="F6" s="1" t="s">
        <v>36</v>
      </c>
      <c r="G6" s="24">
        <v>1.7941176470588237E-5</v>
      </c>
      <c r="H6" s="25">
        <v>3.9470588235294122E-4</v>
      </c>
      <c r="I6" s="25">
        <v>1.0764705882352939E-6</v>
      </c>
      <c r="J6" s="25">
        <v>9.8676470588235306E-5</v>
      </c>
      <c r="K6" s="25">
        <v>1.2558823529411765E-4</v>
      </c>
      <c r="L6" s="25">
        <v>7.535294117647058E-6</v>
      </c>
      <c r="M6" s="25">
        <v>7.6249999999999983E-5</v>
      </c>
      <c r="N6" s="25">
        <v>4.4852941176470584E-5</v>
      </c>
      <c r="O6" s="25">
        <v>3.4088235294117648E-5</v>
      </c>
      <c r="P6" s="25">
        <v>2.3323529411764702E-5</v>
      </c>
      <c r="Q6" s="25">
        <v>9.8676470588235306E-5</v>
      </c>
      <c r="R6" s="25">
        <v>1.8838235294117646E-4</v>
      </c>
      <c r="S6" s="25">
        <v>2.1529411764705878E-6</v>
      </c>
      <c r="T6" s="25">
        <v>2.0632352941176468E-4</v>
      </c>
      <c r="U6" s="25">
        <v>2.6014705882352941E-3</v>
      </c>
      <c r="V6" s="25">
        <v>3.8000000000000002E-4</v>
      </c>
      <c r="W6" s="25">
        <v>2.4000000000000001E-4</v>
      </c>
      <c r="X6" s="25">
        <v>0.3</v>
      </c>
      <c r="Y6" s="25">
        <v>7.1000000000000002E-4</v>
      </c>
      <c r="Z6" s="25">
        <v>8.4000000000000003E-4</v>
      </c>
      <c r="AA6" s="25">
        <v>1.5100000000000001E-3</v>
      </c>
      <c r="AB6" s="25">
        <v>5.5999999999999995E-4</v>
      </c>
      <c r="AC6" s="25">
        <v>3.0000000000000001E-5</v>
      </c>
      <c r="AD6" s="25">
        <v>1.0000000000000001E-5</v>
      </c>
      <c r="AE6" s="25">
        <v>6.5574999999999994E-2</v>
      </c>
      <c r="AF6" s="25">
        <v>3.2499999999999999E-3</v>
      </c>
      <c r="AG6" s="25">
        <v>2.4099999999999998E-3</v>
      </c>
    </row>
    <row r="7" spans="1:34" x14ac:dyDescent="0.35">
      <c r="A7" s="10" t="s">
        <v>32</v>
      </c>
      <c r="B7" s="10">
        <v>3629</v>
      </c>
      <c r="C7" s="12" t="s">
        <v>81</v>
      </c>
      <c r="D7" s="12">
        <v>2850</v>
      </c>
      <c r="E7" s="12" t="s">
        <v>66</v>
      </c>
      <c r="F7" s="12">
        <v>0.7</v>
      </c>
      <c r="G7" s="12">
        <f>$F7*G$6/91.5</f>
        <v>1.3725490196078432E-7</v>
      </c>
      <c r="H7" s="12">
        <f t="shared" ref="H7:AG16" si="0">$F7*H$6/91.5</f>
        <v>3.0196078431372549E-6</v>
      </c>
      <c r="I7" s="12">
        <f t="shared" si="0"/>
        <v>8.2352941176470564E-9</v>
      </c>
      <c r="J7" s="12">
        <f t="shared" si="0"/>
        <v>7.5490196078431374E-7</v>
      </c>
      <c r="K7" s="12">
        <f t="shared" si="0"/>
        <v>9.6078431372549021E-7</v>
      </c>
      <c r="L7" s="12">
        <f t="shared" si="0"/>
        <v>5.7647058823529403E-8</v>
      </c>
      <c r="M7" s="12">
        <f t="shared" si="0"/>
        <v>5.8333333333333318E-7</v>
      </c>
      <c r="N7" s="12">
        <f t="shared" si="0"/>
        <v>3.4313725490196074E-7</v>
      </c>
      <c r="O7" s="12">
        <f t="shared" si="0"/>
        <v>2.6078431372549019E-7</v>
      </c>
      <c r="P7" s="12">
        <f t="shared" si="0"/>
        <v>1.7843137254901956E-7</v>
      </c>
      <c r="Q7" s="12">
        <f t="shared" si="0"/>
        <v>7.5490196078431374E-7</v>
      </c>
      <c r="R7" s="12">
        <f t="shared" si="0"/>
        <v>1.4411764705882352E-6</v>
      </c>
      <c r="S7" s="12">
        <f t="shared" si="0"/>
        <v>1.6470588235294113E-8</v>
      </c>
      <c r="T7" s="12">
        <f t="shared" si="0"/>
        <v>1.5784313725490195E-6</v>
      </c>
      <c r="U7" s="12">
        <f t="shared" si="0"/>
        <v>1.9901960784313723E-5</v>
      </c>
      <c r="V7" s="12">
        <f t="shared" si="0"/>
        <v>2.9071038251366123E-6</v>
      </c>
      <c r="W7" s="12">
        <f t="shared" si="0"/>
        <v>1.8360655737704917E-6</v>
      </c>
      <c r="X7" s="12">
        <f t="shared" si="0"/>
        <v>2.2950819672131148E-3</v>
      </c>
      <c r="Y7" s="12">
        <f t="shared" si="0"/>
        <v>5.4316939890710374E-6</v>
      </c>
      <c r="Z7" s="12">
        <f t="shared" si="0"/>
        <v>6.4262295081967212E-6</v>
      </c>
      <c r="AA7" s="12">
        <f t="shared" si="0"/>
        <v>1.155191256830601E-5</v>
      </c>
      <c r="AB7" s="12">
        <f t="shared" si="0"/>
        <v>4.2841530054644799E-6</v>
      </c>
      <c r="AC7" s="12">
        <f t="shared" si="0"/>
        <v>2.2950819672131146E-7</v>
      </c>
      <c r="AD7" s="12">
        <f t="shared" si="0"/>
        <v>7.6502732240437159E-8</v>
      </c>
      <c r="AE7" s="12">
        <f t="shared" si="0"/>
        <v>5.0166666666666654E-4</v>
      </c>
      <c r="AF7" s="12">
        <f t="shared" si="0"/>
        <v>2.4863387978142075E-5</v>
      </c>
      <c r="AG7" s="12">
        <f t="shared" si="0"/>
        <v>1.8437158469945353E-5</v>
      </c>
    </row>
    <row r="8" spans="1:34" x14ac:dyDescent="0.35">
      <c r="A8" s="10" t="s">
        <v>23</v>
      </c>
      <c r="B8" s="10">
        <v>705824</v>
      </c>
      <c r="C8" s="12" t="s">
        <v>58</v>
      </c>
      <c r="D8" s="12">
        <v>3000</v>
      </c>
      <c r="E8" s="12" t="s">
        <v>66</v>
      </c>
      <c r="F8" s="12">
        <v>1.5</v>
      </c>
      <c r="G8" s="12">
        <f t="shared" ref="G8:V32" si="1">$F8*G$6/91.5</f>
        <v>2.9411764705882356E-7</v>
      </c>
      <c r="H8" s="12">
        <f t="shared" si="0"/>
        <v>6.4705882352941188E-6</v>
      </c>
      <c r="I8" s="12">
        <f t="shared" si="0"/>
        <v>1.7647058823529409E-8</v>
      </c>
      <c r="J8" s="12">
        <f t="shared" si="0"/>
        <v>1.6176470588235297E-6</v>
      </c>
      <c r="K8" s="12">
        <f t="shared" si="0"/>
        <v>2.0588235294117645E-6</v>
      </c>
      <c r="L8" s="12">
        <f t="shared" si="0"/>
        <v>1.2352941176470587E-7</v>
      </c>
      <c r="M8" s="12">
        <f t="shared" si="0"/>
        <v>1.2499999999999997E-6</v>
      </c>
      <c r="N8" s="12">
        <f t="shared" si="0"/>
        <v>7.3529411764705876E-7</v>
      </c>
      <c r="O8" s="12">
        <f t="shared" si="0"/>
        <v>5.588235294117647E-7</v>
      </c>
      <c r="P8" s="12">
        <f t="shared" si="0"/>
        <v>3.8235294117647048E-7</v>
      </c>
      <c r="Q8" s="12">
        <f t="shared" si="0"/>
        <v>1.6176470588235297E-6</v>
      </c>
      <c r="R8" s="12">
        <f t="shared" si="0"/>
        <v>3.0882352941176468E-6</v>
      </c>
      <c r="S8" s="12">
        <f t="shared" si="0"/>
        <v>3.5294117647058817E-8</v>
      </c>
      <c r="T8" s="12">
        <f t="shared" si="0"/>
        <v>3.3823529411764703E-6</v>
      </c>
      <c r="U8" s="12">
        <f t="shared" si="0"/>
        <v>4.2647058823529415E-5</v>
      </c>
      <c r="V8" s="12">
        <f t="shared" si="0"/>
        <v>6.2295081967213111E-6</v>
      </c>
      <c r="W8" s="12">
        <f t="shared" si="0"/>
        <v>3.934426229508197E-6</v>
      </c>
      <c r="X8" s="12">
        <f t="shared" si="0"/>
        <v>4.9180327868852455E-3</v>
      </c>
      <c r="Y8" s="12">
        <f t="shared" si="0"/>
        <v>1.1639344262295081E-5</v>
      </c>
      <c r="Z8" s="12">
        <f t="shared" si="0"/>
        <v>1.377049180327869E-5</v>
      </c>
      <c r="AA8" s="12">
        <f t="shared" si="0"/>
        <v>2.4754098360655738E-5</v>
      </c>
      <c r="AB8" s="12">
        <f t="shared" si="0"/>
        <v>9.1803278688524581E-6</v>
      </c>
      <c r="AC8" s="12">
        <f t="shared" si="0"/>
        <v>4.9180327868852463E-7</v>
      </c>
      <c r="AD8" s="12">
        <f t="shared" si="0"/>
        <v>1.6393442622950821E-7</v>
      </c>
      <c r="AE8" s="12">
        <f t="shared" si="0"/>
        <v>1.075E-3</v>
      </c>
      <c r="AF8" s="12">
        <f t="shared" si="0"/>
        <v>5.3278688524590167E-5</v>
      </c>
      <c r="AG8" s="12">
        <f t="shared" si="0"/>
        <v>3.950819672131147E-5</v>
      </c>
    </row>
    <row r="9" spans="1:34" x14ac:dyDescent="0.35">
      <c r="A9" s="10" t="s">
        <v>53</v>
      </c>
      <c r="B9" s="10">
        <v>4156</v>
      </c>
      <c r="C9" s="12" t="s">
        <v>59</v>
      </c>
      <c r="D9" s="12">
        <v>3010</v>
      </c>
      <c r="E9" s="12" t="s">
        <v>66</v>
      </c>
      <c r="F9" s="12">
        <v>0.19900000000000001</v>
      </c>
      <c r="G9" s="12">
        <f t="shared" si="1"/>
        <v>3.9019607843137263E-8</v>
      </c>
      <c r="H9" s="12">
        <f t="shared" si="0"/>
        <v>8.5843137254901975E-7</v>
      </c>
      <c r="I9" s="12">
        <f t="shared" si="0"/>
        <v>2.3411764705882352E-9</v>
      </c>
      <c r="J9" s="12">
        <f t="shared" si="0"/>
        <v>2.1460784313725494E-7</v>
      </c>
      <c r="K9" s="12">
        <f t="shared" si="0"/>
        <v>2.7313725490196077E-7</v>
      </c>
      <c r="L9" s="12">
        <f t="shared" si="0"/>
        <v>1.6388235294117645E-8</v>
      </c>
      <c r="M9" s="12">
        <f t="shared" si="0"/>
        <v>1.6583333333333329E-7</v>
      </c>
      <c r="N9" s="12">
        <f t="shared" si="0"/>
        <v>9.7549019607843123E-8</v>
      </c>
      <c r="O9" s="12">
        <f t="shared" si="0"/>
        <v>7.413725490196079E-8</v>
      </c>
      <c r="P9" s="12">
        <f t="shared" si="0"/>
        <v>5.0725490196078429E-8</v>
      </c>
      <c r="Q9" s="12">
        <f t="shared" si="0"/>
        <v>2.1460784313725494E-7</v>
      </c>
      <c r="R9" s="12">
        <f t="shared" si="0"/>
        <v>4.0970588235294118E-7</v>
      </c>
      <c r="S9" s="12">
        <f t="shared" si="0"/>
        <v>4.6823529411764704E-9</v>
      </c>
      <c r="T9" s="12">
        <f t="shared" si="0"/>
        <v>4.4872549019607835E-7</v>
      </c>
      <c r="U9" s="12">
        <f t="shared" si="0"/>
        <v>5.6578431372549022E-6</v>
      </c>
      <c r="V9" s="12">
        <f t="shared" si="0"/>
        <v>8.2644808743169414E-7</v>
      </c>
      <c r="W9" s="12">
        <f t="shared" si="0"/>
        <v>5.2196721311475413E-7</v>
      </c>
      <c r="X9" s="12">
        <f t="shared" si="0"/>
        <v>6.5245901639344268E-4</v>
      </c>
      <c r="Y9" s="12">
        <f t="shared" si="0"/>
        <v>1.5441530054644812E-6</v>
      </c>
      <c r="Z9" s="12">
        <f t="shared" si="0"/>
        <v>1.8268852459016397E-6</v>
      </c>
      <c r="AA9" s="12">
        <f t="shared" si="0"/>
        <v>3.2840437158469949E-6</v>
      </c>
      <c r="AB9" s="12">
        <f t="shared" si="0"/>
        <v>1.2179234972677594E-6</v>
      </c>
      <c r="AC9" s="12">
        <f t="shared" si="0"/>
        <v>6.5245901639344266E-8</v>
      </c>
      <c r="AD9" s="12">
        <f t="shared" si="0"/>
        <v>2.1748633879781425E-8</v>
      </c>
      <c r="AE9" s="12">
        <f t="shared" si="0"/>
        <v>1.4261666666666667E-4</v>
      </c>
      <c r="AF9" s="12">
        <f t="shared" si="0"/>
        <v>7.0683060109289615E-6</v>
      </c>
      <c r="AG9" s="12">
        <f t="shared" si="0"/>
        <v>5.2414207650273229E-6</v>
      </c>
    </row>
    <row r="10" spans="1:34" x14ac:dyDescent="0.35">
      <c r="A10" s="10" t="s">
        <v>24</v>
      </c>
      <c r="B10" s="10">
        <v>981</v>
      </c>
      <c r="C10" s="12" t="s">
        <v>56</v>
      </c>
      <c r="D10" s="12">
        <v>2490</v>
      </c>
      <c r="E10" s="12" t="s">
        <v>66</v>
      </c>
      <c r="F10" s="12">
        <v>0.06</v>
      </c>
      <c r="G10" s="12">
        <f t="shared" si="1"/>
        <v>1.1764705882352941E-8</v>
      </c>
      <c r="H10" s="12">
        <f t="shared" si="0"/>
        <v>2.5882352941176471E-7</v>
      </c>
      <c r="I10" s="12">
        <f t="shared" si="0"/>
        <v>7.058823529411763E-10</v>
      </c>
      <c r="J10" s="12">
        <f t="shared" si="0"/>
        <v>6.4705882352941178E-8</v>
      </c>
      <c r="K10" s="12">
        <f t="shared" si="0"/>
        <v>8.2352941176470587E-8</v>
      </c>
      <c r="L10" s="12">
        <f t="shared" si="0"/>
        <v>4.9411764705882345E-9</v>
      </c>
      <c r="M10" s="12">
        <f t="shared" si="0"/>
        <v>4.9999999999999985E-8</v>
      </c>
      <c r="N10" s="12">
        <f t="shared" si="0"/>
        <v>2.9411764705882348E-8</v>
      </c>
      <c r="O10" s="12">
        <f t="shared" si="0"/>
        <v>2.2352941176470589E-8</v>
      </c>
      <c r="P10" s="12">
        <f t="shared" si="0"/>
        <v>1.529411764705882E-8</v>
      </c>
      <c r="Q10" s="12">
        <f t="shared" si="0"/>
        <v>6.4705882352941178E-8</v>
      </c>
      <c r="R10" s="12">
        <f t="shared" si="0"/>
        <v>1.2352941176470587E-7</v>
      </c>
      <c r="S10" s="12">
        <f t="shared" si="0"/>
        <v>1.4117647058823526E-9</v>
      </c>
      <c r="T10" s="12">
        <f t="shared" si="0"/>
        <v>1.3529411764705881E-7</v>
      </c>
      <c r="U10" s="12">
        <f t="shared" si="0"/>
        <v>1.7058823529411764E-6</v>
      </c>
      <c r="V10" s="12">
        <f t="shared" si="0"/>
        <v>2.491803278688525E-7</v>
      </c>
      <c r="W10" s="12">
        <f t="shared" si="0"/>
        <v>1.5737704918032787E-7</v>
      </c>
      <c r="X10" s="12">
        <f t="shared" si="0"/>
        <v>1.9672131147540983E-4</v>
      </c>
      <c r="Y10" s="12">
        <f t="shared" si="0"/>
        <v>4.6557377049180329E-7</v>
      </c>
      <c r="Z10" s="12">
        <f t="shared" si="0"/>
        <v>5.5081967213114757E-7</v>
      </c>
      <c r="AA10" s="12">
        <f t="shared" si="0"/>
        <v>9.9016393442622962E-7</v>
      </c>
      <c r="AB10" s="12">
        <f t="shared" si="0"/>
        <v>3.6721311475409833E-7</v>
      </c>
      <c r="AC10" s="12">
        <f t="shared" si="0"/>
        <v>1.9672131147540984E-8</v>
      </c>
      <c r="AD10" s="12">
        <f t="shared" si="0"/>
        <v>6.5573770491803284E-9</v>
      </c>
      <c r="AE10" s="12">
        <f t="shared" si="0"/>
        <v>4.2999999999999995E-5</v>
      </c>
      <c r="AF10" s="12">
        <f t="shared" si="0"/>
        <v>2.1311475409836063E-6</v>
      </c>
      <c r="AG10" s="12">
        <f t="shared" si="0"/>
        <v>1.5803278688524588E-6</v>
      </c>
    </row>
    <row r="11" spans="1:34" x14ac:dyDescent="0.35">
      <c r="A11" s="10" t="s">
        <v>24</v>
      </c>
      <c r="B11" s="10">
        <v>676394</v>
      </c>
      <c r="D11" s="12">
        <v>2490</v>
      </c>
      <c r="F11" s="12">
        <v>0.06</v>
      </c>
      <c r="G11" s="12">
        <f t="shared" si="1"/>
        <v>1.1764705882352941E-8</v>
      </c>
      <c r="H11" s="12">
        <f t="shared" si="0"/>
        <v>2.5882352941176471E-7</v>
      </c>
      <c r="I11" s="12">
        <f t="shared" si="0"/>
        <v>7.058823529411763E-10</v>
      </c>
      <c r="J11" s="12">
        <f t="shared" si="0"/>
        <v>6.4705882352941178E-8</v>
      </c>
      <c r="K11" s="12">
        <f t="shared" si="0"/>
        <v>8.2352941176470587E-8</v>
      </c>
      <c r="L11" s="12">
        <f t="shared" si="0"/>
        <v>4.9411764705882345E-9</v>
      </c>
      <c r="M11" s="12">
        <f t="shared" si="0"/>
        <v>4.9999999999999985E-8</v>
      </c>
      <c r="N11" s="12">
        <f t="shared" si="0"/>
        <v>2.9411764705882348E-8</v>
      </c>
      <c r="O11" s="12">
        <f t="shared" si="0"/>
        <v>2.2352941176470589E-8</v>
      </c>
      <c r="P11" s="12">
        <f t="shared" si="0"/>
        <v>1.529411764705882E-8</v>
      </c>
      <c r="Q11" s="12">
        <f t="shared" si="0"/>
        <v>6.4705882352941178E-8</v>
      </c>
      <c r="R11" s="12">
        <f t="shared" si="0"/>
        <v>1.2352941176470587E-7</v>
      </c>
      <c r="S11" s="12">
        <f t="shared" si="0"/>
        <v>1.4117647058823526E-9</v>
      </c>
      <c r="T11" s="12">
        <f t="shared" si="0"/>
        <v>1.3529411764705881E-7</v>
      </c>
      <c r="U11" s="12">
        <f t="shared" si="0"/>
        <v>1.7058823529411764E-6</v>
      </c>
      <c r="V11" s="12">
        <f t="shared" si="0"/>
        <v>2.491803278688525E-7</v>
      </c>
      <c r="W11" s="12">
        <f t="shared" si="0"/>
        <v>1.5737704918032787E-7</v>
      </c>
      <c r="X11" s="12">
        <f t="shared" si="0"/>
        <v>1.9672131147540983E-4</v>
      </c>
      <c r="Y11" s="12">
        <f t="shared" si="0"/>
        <v>4.6557377049180329E-7</v>
      </c>
      <c r="Z11" s="12">
        <f t="shared" si="0"/>
        <v>5.5081967213114757E-7</v>
      </c>
      <c r="AA11" s="12">
        <f t="shared" si="0"/>
        <v>9.9016393442622962E-7</v>
      </c>
      <c r="AB11" s="12">
        <f t="shared" si="0"/>
        <v>3.6721311475409833E-7</v>
      </c>
      <c r="AC11" s="12">
        <f t="shared" si="0"/>
        <v>1.9672131147540984E-8</v>
      </c>
      <c r="AD11" s="12">
        <f t="shared" si="0"/>
        <v>6.5573770491803284E-9</v>
      </c>
      <c r="AE11" s="12">
        <f t="shared" si="0"/>
        <v>4.2999999999999995E-5</v>
      </c>
      <c r="AF11" s="12">
        <f t="shared" si="0"/>
        <v>2.1311475409836063E-6</v>
      </c>
      <c r="AG11" s="12">
        <f t="shared" si="0"/>
        <v>1.5803278688524588E-6</v>
      </c>
    </row>
    <row r="12" spans="1:34" x14ac:dyDescent="0.35">
      <c r="A12" s="10" t="s">
        <v>31</v>
      </c>
      <c r="B12" s="10">
        <v>3171</v>
      </c>
      <c r="D12" s="12">
        <v>1330</v>
      </c>
      <c r="F12" s="12">
        <v>0.11</v>
      </c>
      <c r="G12" s="12">
        <f t="shared" si="1"/>
        <v>2.1568627450980392E-8</v>
      </c>
      <c r="H12" s="12">
        <f t="shared" si="0"/>
        <v>4.7450980392156868E-7</v>
      </c>
      <c r="I12" s="12">
        <f t="shared" si="0"/>
        <v>1.2941176470588234E-9</v>
      </c>
      <c r="J12" s="12">
        <f t="shared" si="0"/>
        <v>1.1862745098039217E-7</v>
      </c>
      <c r="K12" s="12">
        <f t="shared" si="0"/>
        <v>1.5098039215686273E-7</v>
      </c>
      <c r="L12" s="12">
        <f t="shared" si="0"/>
        <v>9.0588235294117635E-9</v>
      </c>
      <c r="M12" s="12">
        <f t="shared" si="0"/>
        <v>9.1666666666666654E-8</v>
      </c>
      <c r="N12" s="12">
        <f t="shared" si="0"/>
        <v>5.3921568627450971E-8</v>
      </c>
      <c r="O12" s="12">
        <f t="shared" si="0"/>
        <v>4.0980392156862746E-8</v>
      </c>
      <c r="P12" s="12">
        <f t="shared" si="0"/>
        <v>2.8039215686274504E-8</v>
      </c>
      <c r="Q12" s="12">
        <f t="shared" si="0"/>
        <v>1.1862745098039217E-7</v>
      </c>
      <c r="R12" s="12">
        <f t="shared" si="0"/>
        <v>2.2647058823529411E-7</v>
      </c>
      <c r="S12" s="12">
        <f t="shared" si="0"/>
        <v>2.5882352941176468E-9</v>
      </c>
      <c r="T12" s="12">
        <f t="shared" si="0"/>
        <v>2.4803921568627446E-7</v>
      </c>
      <c r="U12" s="12">
        <f t="shared" si="0"/>
        <v>3.1274509803921565E-6</v>
      </c>
      <c r="V12" s="12">
        <f t="shared" si="0"/>
        <v>4.5683060109289617E-7</v>
      </c>
      <c r="W12" s="12">
        <f t="shared" si="0"/>
        <v>2.8852459016393446E-7</v>
      </c>
      <c r="X12" s="12">
        <f t="shared" si="0"/>
        <v>3.6065573770491808E-4</v>
      </c>
      <c r="Y12" s="12">
        <f t="shared" si="0"/>
        <v>8.5355191256830597E-7</v>
      </c>
      <c r="Z12" s="12">
        <f t="shared" si="0"/>
        <v>1.0098360655737705E-6</v>
      </c>
      <c r="AA12" s="12">
        <f t="shared" si="0"/>
        <v>1.8153005464480875E-6</v>
      </c>
      <c r="AB12" s="12">
        <f t="shared" si="0"/>
        <v>6.7322404371584696E-7</v>
      </c>
      <c r="AC12" s="12">
        <f t="shared" si="0"/>
        <v>3.6065573770491807E-8</v>
      </c>
      <c r="AD12" s="12">
        <f t="shared" si="0"/>
        <v>1.2021857923497269E-8</v>
      </c>
      <c r="AE12" s="12">
        <f t="shared" si="0"/>
        <v>7.883333333333333E-5</v>
      </c>
      <c r="AF12" s="12">
        <f t="shared" si="0"/>
        <v>3.9071038251366112E-6</v>
      </c>
      <c r="AG12" s="12">
        <f t="shared" si="0"/>
        <v>2.8972677595628413E-6</v>
      </c>
    </row>
    <row r="13" spans="1:34" x14ac:dyDescent="0.35">
      <c r="A13" s="10" t="s">
        <v>31</v>
      </c>
      <c r="B13" s="10">
        <v>3172</v>
      </c>
      <c r="D13" s="12">
        <v>1330</v>
      </c>
      <c r="F13" s="12">
        <v>0.11</v>
      </c>
      <c r="G13" s="12">
        <f t="shared" si="1"/>
        <v>2.1568627450980392E-8</v>
      </c>
      <c r="H13" s="12">
        <f t="shared" si="0"/>
        <v>4.7450980392156868E-7</v>
      </c>
      <c r="I13" s="12">
        <f t="shared" si="0"/>
        <v>1.2941176470588234E-9</v>
      </c>
      <c r="J13" s="12">
        <f t="shared" si="0"/>
        <v>1.1862745098039217E-7</v>
      </c>
      <c r="K13" s="12">
        <f t="shared" si="0"/>
        <v>1.5098039215686273E-7</v>
      </c>
      <c r="L13" s="12">
        <f t="shared" si="0"/>
        <v>9.0588235294117635E-9</v>
      </c>
      <c r="M13" s="12">
        <f t="shared" si="0"/>
        <v>9.1666666666666654E-8</v>
      </c>
      <c r="N13" s="12">
        <f t="shared" si="0"/>
        <v>5.3921568627450971E-8</v>
      </c>
      <c r="O13" s="12">
        <f t="shared" si="0"/>
        <v>4.0980392156862746E-8</v>
      </c>
      <c r="P13" s="12">
        <f t="shared" si="0"/>
        <v>2.8039215686274504E-8</v>
      </c>
      <c r="Q13" s="12">
        <f t="shared" si="0"/>
        <v>1.1862745098039217E-7</v>
      </c>
      <c r="R13" s="12">
        <f t="shared" si="0"/>
        <v>2.2647058823529411E-7</v>
      </c>
      <c r="S13" s="12">
        <f t="shared" si="0"/>
        <v>2.5882352941176468E-9</v>
      </c>
      <c r="T13" s="12">
        <f t="shared" si="0"/>
        <v>2.4803921568627446E-7</v>
      </c>
      <c r="U13" s="12">
        <f t="shared" si="0"/>
        <v>3.1274509803921565E-6</v>
      </c>
      <c r="V13" s="12">
        <f t="shared" si="0"/>
        <v>4.5683060109289617E-7</v>
      </c>
      <c r="W13" s="12">
        <f t="shared" si="0"/>
        <v>2.8852459016393446E-7</v>
      </c>
      <c r="X13" s="12">
        <f t="shared" si="0"/>
        <v>3.6065573770491808E-4</v>
      </c>
      <c r="Y13" s="12">
        <f t="shared" si="0"/>
        <v>8.5355191256830597E-7</v>
      </c>
      <c r="Z13" s="12">
        <f t="shared" si="0"/>
        <v>1.0098360655737705E-6</v>
      </c>
      <c r="AA13" s="12">
        <f t="shared" si="0"/>
        <v>1.8153005464480875E-6</v>
      </c>
      <c r="AB13" s="12">
        <f t="shared" si="0"/>
        <v>6.7322404371584696E-7</v>
      </c>
      <c r="AC13" s="12">
        <f t="shared" si="0"/>
        <v>3.6065573770491807E-8</v>
      </c>
      <c r="AD13" s="12">
        <f t="shared" si="0"/>
        <v>1.2021857923497269E-8</v>
      </c>
      <c r="AE13" s="12">
        <f t="shared" si="0"/>
        <v>7.883333333333333E-5</v>
      </c>
      <c r="AF13" s="12">
        <f t="shared" si="0"/>
        <v>3.9071038251366112E-6</v>
      </c>
      <c r="AG13" s="12">
        <f t="shared" si="0"/>
        <v>2.8972677595628413E-6</v>
      </c>
    </row>
    <row r="14" spans="1:34" x14ac:dyDescent="0.35">
      <c r="A14" s="10" t="s">
        <v>31</v>
      </c>
      <c r="B14" s="10">
        <v>3173</v>
      </c>
      <c r="D14" s="12">
        <v>1330</v>
      </c>
      <c r="F14" s="12">
        <v>0.11</v>
      </c>
      <c r="G14" s="12">
        <f t="shared" si="1"/>
        <v>2.1568627450980392E-8</v>
      </c>
      <c r="H14" s="12">
        <f t="shared" si="0"/>
        <v>4.7450980392156868E-7</v>
      </c>
      <c r="I14" s="12">
        <f t="shared" si="0"/>
        <v>1.2941176470588234E-9</v>
      </c>
      <c r="J14" s="12">
        <f t="shared" si="0"/>
        <v>1.1862745098039217E-7</v>
      </c>
      <c r="K14" s="12">
        <f t="shared" si="0"/>
        <v>1.5098039215686273E-7</v>
      </c>
      <c r="L14" s="12">
        <f t="shared" si="0"/>
        <v>9.0588235294117635E-9</v>
      </c>
      <c r="M14" s="12">
        <f t="shared" si="0"/>
        <v>9.1666666666666654E-8</v>
      </c>
      <c r="N14" s="12">
        <f t="shared" si="0"/>
        <v>5.3921568627450971E-8</v>
      </c>
      <c r="O14" s="12">
        <f t="shared" si="0"/>
        <v>4.0980392156862746E-8</v>
      </c>
      <c r="P14" s="12">
        <f t="shared" si="0"/>
        <v>2.8039215686274504E-8</v>
      </c>
      <c r="Q14" s="12">
        <f t="shared" si="0"/>
        <v>1.1862745098039217E-7</v>
      </c>
      <c r="R14" s="12">
        <f t="shared" si="0"/>
        <v>2.2647058823529411E-7</v>
      </c>
      <c r="S14" s="12">
        <f t="shared" si="0"/>
        <v>2.5882352941176468E-9</v>
      </c>
      <c r="T14" s="12">
        <f t="shared" si="0"/>
        <v>2.4803921568627446E-7</v>
      </c>
      <c r="U14" s="12">
        <f t="shared" si="0"/>
        <v>3.1274509803921565E-6</v>
      </c>
      <c r="V14" s="12">
        <f t="shared" si="0"/>
        <v>4.5683060109289617E-7</v>
      </c>
      <c r="W14" s="12">
        <f t="shared" si="0"/>
        <v>2.8852459016393446E-7</v>
      </c>
      <c r="X14" s="12">
        <f t="shared" si="0"/>
        <v>3.6065573770491808E-4</v>
      </c>
      <c r="Y14" s="12">
        <f t="shared" si="0"/>
        <v>8.5355191256830597E-7</v>
      </c>
      <c r="Z14" s="12">
        <f t="shared" si="0"/>
        <v>1.0098360655737705E-6</v>
      </c>
      <c r="AA14" s="12">
        <f t="shared" si="0"/>
        <v>1.8153005464480875E-6</v>
      </c>
      <c r="AB14" s="12">
        <f t="shared" si="0"/>
        <v>6.7322404371584696E-7</v>
      </c>
      <c r="AC14" s="12">
        <f t="shared" si="0"/>
        <v>3.6065573770491807E-8</v>
      </c>
      <c r="AD14" s="12">
        <f t="shared" si="0"/>
        <v>1.2021857923497269E-8</v>
      </c>
      <c r="AE14" s="12">
        <f t="shared" si="0"/>
        <v>7.883333333333333E-5</v>
      </c>
      <c r="AF14" s="12">
        <f t="shared" si="0"/>
        <v>3.9071038251366112E-6</v>
      </c>
      <c r="AG14" s="12">
        <f t="shared" si="0"/>
        <v>2.8972677595628413E-6</v>
      </c>
    </row>
    <row r="15" spans="1:34" x14ac:dyDescent="0.35">
      <c r="A15" s="10" t="s">
        <v>31</v>
      </c>
      <c r="B15" s="10">
        <v>3368</v>
      </c>
      <c r="D15" s="12">
        <v>1330</v>
      </c>
      <c r="F15" s="12">
        <v>0.11</v>
      </c>
      <c r="G15" s="12">
        <f t="shared" si="1"/>
        <v>2.1568627450980392E-8</v>
      </c>
      <c r="H15" s="12">
        <f t="shared" si="0"/>
        <v>4.7450980392156868E-7</v>
      </c>
      <c r="I15" s="12">
        <f>$F15*I$6/91.5</f>
        <v>1.2941176470588234E-9</v>
      </c>
      <c r="J15" s="12">
        <f t="shared" si="0"/>
        <v>1.1862745098039217E-7</v>
      </c>
      <c r="K15" s="12">
        <f t="shared" si="0"/>
        <v>1.5098039215686273E-7</v>
      </c>
      <c r="L15" s="12">
        <f t="shared" si="0"/>
        <v>9.0588235294117635E-9</v>
      </c>
      <c r="M15" s="12">
        <f t="shared" si="0"/>
        <v>9.1666666666666654E-8</v>
      </c>
      <c r="N15" s="12">
        <f t="shared" si="0"/>
        <v>5.3921568627450971E-8</v>
      </c>
      <c r="O15" s="12">
        <f t="shared" si="0"/>
        <v>4.0980392156862746E-8</v>
      </c>
      <c r="P15" s="12">
        <f t="shared" si="0"/>
        <v>2.8039215686274504E-8</v>
      </c>
      <c r="Q15" s="12">
        <f t="shared" si="0"/>
        <v>1.1862745098039217E-7</v>
      </c>
      <c r="R15" s="12">
        <f t="shared" si="0"/>
        <v>2.2647058823529411E-7</v>
      </c>
      <c r="S15" s="12">
        <f t="shared" si="0"/>
        <v>2.5882352941176468E-9</v>
      </c>
      <c r="T15" s="12">
        <f t="shared" si="0"/>
        <v>2.4803921568627446E-7</v>
      </c>
      <c r="U15" s="12">
        <f t="shared" si="0"/>
        <v>3.1274509803921565E-6</v>
      </c>
      <c r="V15" s="12">
        <f t="shared" si="0"/>
        <v>4.5683060109289617E-7</v>
      </c>
      <c r="W15" s="12">
        <f t="shared" si="0"/>
        <v>2.8852459016393446E-7</v>
      </c>
      <c r="X15" s="12">
        <f t="shared" si="0"/>
        <v>3.6065573770491808E-4</v>
      </c>
      <c r="Y15" s="12">
        <f t="shared" si="0"/>
        <v>8.5355191256830597E-7</v>
      </c>
      <c r="Z15" s="12">
        <f t="shared" si="0"/>
        <v>1.0098360655737705E-6</v>
      </c>
      <c r="AA15" s="12">
        <f t="shared" si="0"/>
        <v>1.8153005464480875E-6</v>
      </c>
      <c r="AB15" s="12">
        <f t="shared" si="0"/>
        <v>6.7322404371584696E-7</v>
      </c>
      <c r="AC15" s="12">
        <f t="shared" si="0"/>
        <v>3.6065573770491807E-8</v>
      </c>
      <c r="AD15" s="12">
        <f t="shared" si="0"/>
        <v>1.2021857923497269E-8</v>
      </c>
      <c r="AE15" s="12">
        <f t="shared" si="0"/>
        <v>7.883333333333333E-5</v>
      </c>
      <c r="AF15" s="12">
        <f t="shared" si="0"/>
        <v>3.9071038251366112E-6</v>
      </c>
      <c r="AG15" s="12">
        <f t="shared" si="0"/>
        <v>2.8972677595628413E-6</v>
      </c>
    </row>
    <row r="16" spans="1:34" x14ac:dyDescent="0.35">
      <c r="A16" s="10" t="s">
        <v>31</v>
      </c>
      <c r="B16" s="10">
        <v>3850</v>
      </c>
      <c r="C16" s="12" t="s">
        <v>54</v>
      </c>
      <c r="D16" s="12">
        <v>1330</v>
      </c>
      <c r="E16" s="12" t="s">
        <v>66</v>
      </c>
      <c r="F16" s="12">
        <v>0.156</v>
      </c>
      <c r="G16" s="12">
        <f t="shared" si="1"/>
        <v>3.0588235294117654E-8</v>
      </c>
      <c r="H16" s="12">
        <f t="shared" si="0"/>
        <v>6.7294117647058834E-7</v>
      </c>
      <c r="I16" s="12">
        <f t="shared" si="0"/>
        <v>1.8352941176470584E-9</v>
      </c>
      <c r="J16" s="12">
        <f t="shared" si="0"/>
        <v>1.6823529411764708E-7</v>
      </c>
      <c r="K16" s="12">
        <f t="shared" si="0"/>
        <v>2.1411764705882353E-7</v>
      </c>
      <c r="L16" s="12">
        <f t="shared" si="0"/>
        <v>1.284705882352941E-8</v>
      </c>
      <c r="M16" s="12">
        <f t="shared" si="0"/>
        <v>1.2999999999999997E-7</v>
      </c>
      <c r="N16" s="12">
        <f t="shared" si="0"/>
        <v>7.6470588235294117E-8</v>
      </c>
      <c r="O16" s="12">
        <f t="shared" si="0"/>
        <v>5.8117647058823528E-8</v>
      </c>
      <c r="P16" s="12">
        <f t="shared" si="0"/>
        <v>3.9764705882352932E-8</v>
      </c>
      <c r="Q16" s="12">
        <f t="shared" si="0"/>
        <v>1.6823529411764708E-7</v>
      </c>
      <c r="R16" s="12">
        <f t="shared" si="0"/>
        <v>3.2117647058823529E-7</v>
      </c>
      <c r="S16" s="12">
        <f t="shared" si="0"/>
        <v>3.6705882352941168E-9</v>
      </c>
      <c r="T16" s="12">
        <f t="shared" si="0"/>
        <v>3.5176470588235289E-7</v>
      </c>
      <c r="U16" s="12">
        <f t="shared" si="0"/>
        <v>4.4352941176470581E-6</v>
      </c>
      <c r="V16" s="12">
        <f t="shared" si="0"/>
        <v>6.4786885245901643E-7</v>
      </c>
      <c r="W16" s="12">
        <f t="shared" si="0"/>
        <v>4.0918032786885245E-7</v>
      </c>
      <c r="X16" s="12">
        <f t="shared" si="0"/>
        <v>5.1147540983606553E-4</v>
      </c>
      <c r="Y16" s="12">
        <f t="shared" si="0"/>
        <v>1.2104918032786886E-6</v>
      </c>
      <c r="Z16" s="12">
        <f t="shared" si="0"/>
        <v>1.4321311475409835E-6</v>
      </c>
      <c r="AA16" s="12">
        <f t="shared" si="0"/>
        <v>2.5744262295081969E-6</v>
      </c>
      <c r="AB16" s="12">
        <f t="shared" si="0"/>
        <v>9.5475409836065571E-7</v>
      </c>
      <c r="AC16" s="12">
        <f t="shared" ref="AC16:AG16" si="2">$F16*AC$6/91.5</f>
        <v>5.1147540983606556E-8</v>
      </c>
      <c r="AD16" s="12">
        <f t="shared" si="2"/>
        <v>1.7049180327868852E-8</v>
      </c>
      <c r="AE16" s="12">
        <f t="shared" si="2"/>
        <v>1.1179999999999999E-4</v>
      </c>
      <c r="AF16" s="12">
        <f t="shared" si="2"/>
        <v>5.5409836065573765E-6</v>
      </c>
      <c r="AG16" s="12">
        <f t="shared" si="2"/>
        <v>4.1088524590163928E-6</v>
      </c>
    </row>
    <row r="17" spans="1:33" x14ac:dyDescent="0.35">
      <c r="A17" s="10" t="s">
        <v>30</v>
      </c>
      <c r="B17" s="10">
        <v>3216</v>
      </c>
      <c r="C17" s="12" t="s">
        <v>57</v>
      </c>
      <c r="D17" s="12">
        <v>2790</v>
      </c>
      <c r="E17" s="12" t="s">
        <v>66</v>
      </c>
      <c r="F17" s="12">
        <v>0.1</v>
      </c>
      <c r="G17" s="12">
        <f t="shared" si="1"/>
        <v>1.9607843137254905E-8</v>
      </c>
      <c r="H17" s="12">
        <f t="shared" si="1"/>
        <v>4.3137254901960793E-7</v>
      </c>
      <c r="I17" s="12">
        <f t="shared" si="1"/>
        <v>1.1764705882352938E-9</v>
      </c>
      <c r="J17" s="12">
        <f t="shared" si="1"/>
        <v>1.0784313725490198E-7</v>
      </c>
      <c r="K17" s="12">
        <f t="shared" si="1"/>
        <v>1.3725490196078432E-7</v>
      </c>
      <c r="L17" s="12">
        <f t="shared" si="1"/>
        <v>8.235294117647058E-9</v>
      </c>
      <c r="M17" s="12">
        <f t="shared" si="1"/>
        <v>8.3333333333333325E-8</v>
      </c>
      <c r="N17" s="12">
        <f t="shared" si="1"/>
        <v>4.9019607843137253E-8</v>
      </c>
      <c r="O17" s="12">
        <f t="shared" si="1"/>
        <v>3.725490196078432E-8</v>
      </c>
      <c r="P17" s="12">
        <f t="shared" si="1"/>
        <v>2.5490196078431368E-8</v>
      </c>
      <c r="Q17" s="12">
        <f t="shared" si="1"/>
        <v>1.0784313725490198E-7</v>
      </c>
      <c r="R17" s="12">
        <f t="shared" si="1"/>
        <v>2.0588235294117647E-7</v>
      </c>
      <c r="S17" s="12">
        <f t="shared" si="1"/>
        <v>2.3529411764705877E-9</v>
      </c>
      <c r="T17" s="12">
        <f t="shared" si="1"/>
        <v>2.2549019607843137E-7</v>
      </c>
      <c r="U17" s="12">
        <f t="shared" si="1"/>
        <v>2.8431372549019607E-6</v>
      </c>
      <c r="V17" s="12">
        <f t="shared" si="1"/>
        <v>4.1530054644808746E-7</v>
      </c>
      <c r="W17" s="12">
        <f t="shared" ref="W17:AG47" si="3">$F17*W$6/91.5</f>
        <v>2.6229508196721312E-7</v>
      </c>
      <c r="X17" s="12">
        <f t="shared" si="3"/>
        <v>3.2786885245901639E-4</v>
      </c>
      <c r="Y17" s="12">
        <f t="shared" si="3"/>
        <v>7.7595628415300548E-7</v>
      </c>
      <c r="Z17" s="12">
        <f t="shared" si="3"/>
        <v>9.1803278688524596E-7</v>
      </c>
      <c r="AA17" s="12">
        <f t="shared" si="3"/>
        <v>1.650273224043716E-6</v>
      </c>
      <c r="AB17" s="12">
        <f t="shared" si="3"/>
        <v>6.1202185792349727E-7</v>
      </c>
      <c r="AC17" s="12">
        <f t="shared" si="3"/>
        <v>3.2786885245901639E-8</v>
      </c>
      <c r="AD17" s="12">
        <f t="shared" si="3"/>
        <v>1.0928961748633881E-8</v>
      </c>
      <c r="AE17" s="12">
        <f t="shared" si="3"/>
        <v>7.1666666666666669E-5</v>
      </c>
      <c r="AF17" s="12">
        <f t="shared" si="3"/>
        <v>3.5519125683060107E-6</v>
      </c>
      <c r="AG17" s="12">
        <f t="shared" si="3"/>
        <v>2.633879781420765E-6</v>
      </c>
    </row>
    <row r="18" spans="1:33" x14ac:dyDescent="0.35">
      <c r="A18" s="10" t="s">
        <v>52</v>
      </c>
      <c r="B18" s="10">
        <v>4337</v>
      </c>
      <c r="D18" s="12">
        <v>2790</v>
      </c>
      <c r="F18" s="12">
        <v>3.4000000000000002E-2</v>
      </c>
      <c r="G18" s="12">
        <f t="shared" si="1"/>
        <v>6.6666666666666676E-9</v>
      </c>
      <c r="H18" s="12">
        <f t="shared" si="1"/>
        <v>1.4666666666666668E-7</v>
      </c>
      <c r="I18" s="12">
        <f t="shared" si="1"/>
        <v>3.9999999999999996E-10</v>
      </c>
      <c r="J18" s="12">
        <f t="shared" si="1"/>
        <v>3.6666666666666671E-8</v>
      </c>
      <c r="K18" s="12">
        <f t="shared" si="1"/>
        <v>4.6666666666666674E-8</v>
      </c>
      <c r="L18" s="12">
        <f t="shared" si="1"/>
        <v>2.7999999999999998E-9</v>
      </c>
      <c r="M18" s="12">
        <f t="shared" si="1"/>
        <v>2.8333333333333329E-8</v>
      </c>
      <c r="N18" s="12">
        <f t="shared" si="1"/>
        <v>1.6666666666666667E-8</v>
      </c>
      <c r="O18" s="12">
        <f t="shared" si="1"/>
        <v>1.2666666666666668E-8</v>
      </c>
      <c r="P18" s="12">
        <f t="shared" si="1"/>
        <v>8.6666666666666665E-9</v>
      </c>
      <c r="Q18" s="12">
        <f t="shared" si="1"/>
        <v>3.6666666666666671E-8</v>
      </c>
      <c r="R18" s="12">
        <f t="shared" si="1"/>
        <v>7.0000000000000005E-8</v>
      </c>
      <c r="S18" s="12">
        <f t="shared" si="1"/>
        <v>7.9999999999999993E-10</v>
      </c>
      <c r="T18" s="12">
        <f t="shared" si="1"/>
        <v>7.6666666666666665E-8</v>
      </c>
      <c r="U18" s="12">
        <f t="shared" si="1"/>
        <v>9.666666666666668E-7</v>
      </c>
      <c r="V18" s="12">
        <f t="shared" si="1"/>
        <v>1.4120218579234975E-7</v>
      </c>
      <c r="W18" s="12">
        <f t="shared" si="3"/>
        <v>8.918032786885248E-8</v>
      </c>
      <c r="X18" s="12">
        <f t="shared" si="3"/>
        <v>1.1147540983606558E-4</v>
      </c>
      <c r="Y18" s="12">
        <f t="shared" si="3"/>
        <v>2.6382513661202189E-7</v>
      </c>
      <c r="Z18" s="12">
        <f t="shared" si="3"/>
        <v>3.1213114754098365E-7</v>
      </c>
      <c r="AA18" s="12">
        <f t="shared" si="3"/>
        <v>5.6109289617486347E-7</v>
      </c>
      <c r="AB18" s="12">
        <f t="shared" si="3"/>
        <v>2.0808743169398908E-7</v>
      </c>
      <c r="AC18" s="12">
        <f t="shared" si="3"/>
        <v>1.114754098360656E-8</v>
      </c>
      <c r="AD18" s="12">
        <f t="shared" si="3"/>
        <v>3.7158469945355196E-9</v>
      </c>
      <c r="AE18" s="12">
        <f t="shared" si="3"/>
        <v>2.4366666666666665E-5</v>
      </c>
      <c r="AF18" s="12">
        <f t="shared" si="3"/>
        <v>1.2076502732240438E-6</v>
      </c>
      <c r="AG18" s="12">
        <f t="shared" si="3"/>
        <v>8.9551912568306014E-7</v>
      </c>
    </row>
    <row r="19" spans="1:33" x14ac:dyDescent="0.35">
      <c r="A19" s="10" t="s">
        <v>52</v>
      </c>
      <c r="B19" s="10">
        <v>4347</v>
      </c>
      <c r="D19" s="12">
        <v>2790</v>
      </c>
      <c r="F19" s="12">
        <v>0.1</v>
      </c>
      <c r="G19" s="12">
        <f t="shared" si="1"/>
        <v>1.9607843137254905E-8</v>
      </c>
      <c r="H19" s="12">
        <f t="shared" si="1"/>
        <v>4.3137254901960793E-7</v>
      </c>
      <c r="I19" s="12">
        <f t="shared" si="1"/>
        <v>1.1764705882352938E-9</v>
      </c>
      <c r="J19" s="12">
        <f t="shared" si="1"/>
        <v>1.0784313725490198E-7</v>
      </c>
      <c r="K19" s="12">
        <f t="shared" si="1"/>
        <v>1.3725490196078432E-7</v>
      </c>
      <c r="L19" s="12">
        <f t="shared" si="1"/>
        <v>8.235294117647058E-9</v>
      </c>
      <c r="M19" s="12">
        <f t="shared" si="1"/>
        <v>8.3333333333333325E-8</v>
      </c>
      <c r="N19" s="12">
        <f t="shared" si="1"/>
        <v>4.9019607843137253E-8</v>
      </c>
      <c r="O19" s="12">
        <f t="shared" si="1"/>
        <v>3.725490196078432E-8</v>
      </c>
      <c r="P19" s="12">
        <f t="shared" si="1"/>
        <v>2.5490196078431368E-8</v>
      </c>
      <c r="Q19" s="12">
        <f t="shared" si="1"/>
        <v>1.0784313725490198E-7</v>
      </c>
      <c r="R19" s="12">
        <f t="shared" si="1"/>
        <v>2.0588235294117647E-7</v>
      </c>
      <c r="S19" s="12">
        <f t="shared" si="1"/>
        <v>2.3529411764705877E-9</v>
      </c>
      <c r="T19" s="12">
        <f t="shared" si="1"/>
        <v>2.2549019607843137E-7</v>
      </c>
      <c r="U19" s="12">
        <f t="shared" si="1"/>
        <v>2.8431372549019607E-6</v>
      </c>
      <c r="V19" s="12">
        <f t="shared" si="1"/>
        <v>4.1530054644808746E-7</v>
      </c>
      <c r="W19" s="12">
        <f t="shared" si="3"/>
        <v>2.6229508196721312E-7</v>
      </c>
      <c r="X19" s="12">
        <f t="shared" si="3"/>
        <v>3.2786885245901639E-4</v>
      </c>
      <c r="Y19" s="12">
        <f t="shared" si="3"/>
        <v>7.7595628415300548E-7</v>
      </c>
      <c r="Z19" s="12">
        <f t="shared" si="3"/>
        <v>9.1803278688524596E-7</v>
      </c>
      <c r="AA19" s="12">
        <f t="shared" si="3"/>
        <v>1.650273224043716E-6</v>
      </c>
      <c r="AB19" s="12">
        <f t="shared" si="3"/>
        <v>6.1202185792349727E-7</v>
      </c>
      <c r="AC19" s="12">
        <f t="shared" si="3"/>
        <v>3.2786885245901639E-8</v>
      </c>
      <c r="AD19" s="12">
        <f t="shared" si="3"/>
        <v>1.0928961748633881E-8</v>
      </c>
      <c r="AE19" s="12">
        <f t="shared" si="3"/>
        <v>7.1666666666666669E-5</v>
      </c>
      <c r="AF19" s="12">
        <f t="shared" si="3"/>
        <v>3.5519125683060107E-6</v>
      </c>
      <c r="AG19" s="12">
        <f t="shared" si="3"/>
        <v>2.633879781420765E-6</v>
      </c>
    </row>
    <row r="20" spans="1:33" x14ac:dyDescent="0.35">
      <c r="A20" s="10" t="s">
        <v>25</v>
      </c>
      <c r="B20" s="10">
        <v>3116</v>
      </c>
      <c r="C20" s="12" t="s">
        <v>82</v>
      </c>
      <c r="D20" s="12">
        <v>2520</v>
      </c>
      <c r="E20" s="12" t="s">
        <v>66</v>
      </c>
      <c r="F20" s="12">
        <v>0.125</v>
      </c>
      <c r="G20" s="12">
        <f t="shared" si="1"/>
        <v>2.450980392156863E-8</v>
      </c>
      <c r="H20" s="12">
        <f t="shared" si="1"/>
        <v>5.3921568627450983E-7</v>
      </c>
      <c r="I20" s="12">
        <f t="shared" si="1"/>
        <v>1.4705882352941174E-9</v>
      </c>
      <c r="J20" s="12">
        <f t="shared" si="1"/>
        <v>1.3480392156862746E-7</v>
      </c>
      <c r="K20" s="12">
        <f t="shared" si="1"/>
        <v>1.7156862745098039E-7</v>
      </c>
      <c r="L20" s="12">
        <f t="shared" si="1"/>
        <v>1.0294117647058822E-8</v>
      </c>
      <c r="M20" s="12">
        <f t="shared" si="1"/>
        <v>1.0416666666666664E-7</v>
      </c>
      <c r="N20" s="12">
        <f t="shared" si="1"/>
        <v>6.1274509803921568E-8</v>
      </c>
      <c r="O20" s="12">
        <f t="shared" si="1"/>
        <v>4.6568627450980394E-8</v>
      </c>
      <c r="P20" s="12">
        <f t="shared" si="1"/>
        <v>3.1862745098039213E-8</v>
      </c>
      <c r="Q20" s="12">
        <f t="shared" si="1"/>
        <v>1.3480392156862746E-7</v>
      </c>
      <c r="R20" s="12">
        <f t="shared" si="1"/>
        <v>2.5735294117647057E-7</v>
      </c>
      <c r="S20" s="12">
        <f t="shared" si="1"/>
        <v>2.9411764705882348E-9</v>
      </c>
      <c r="T20" s="12">
        <f t="shared" si="1"/>
        <v>2.8186274509803916E-7</v>
      </c>
      <c r="U20" s="12">
        <f t="shared" si="1"/>
        <v>3.553921568627451E-6</v>
      </c>
      <c r="V20" s="12">
        <f t="shared" si="1"/>
        <v>5.191256830601093E-7</v>
      </c>
      <c r="W20" s="12">
        <f t="shared" si="3"/>
        <v>3.2786885245901642E-7</v>
      </c>
      <c r="X20" s="12">
        <f t="shared" si="3"/>
        <v>4.0983606557377049E-4</v>
      </c>
      <c r="Y20" s="12">
        <f t="shared" si="3"/>
        <v>9.6994535519125677E-7</v>
      </c>
      <c r="Z20" s="12">
        <f t="shared" si="3"/>
        <v>1.1475409836065575E-6</v>
      </c>
      <c r="AA20" s="12">
        <f t="shared" si="3"/>
        <v>2.0628415300546447E-6</v>
      </c>
      <c r="AB20" s="12">
        <f t="shared" si="3"/>
        <v>7.6502732240437151E-7</v>
      </c>
      <c r="AC20" s="12">
        <f t="shared" si="3"/>
        <v>4.0983606557377053E-8</v>
      </c>
      <c r="AD20" s="12">
        <f t="shared" si="3"/>
        <v>1.3661202185792351E-8</v>
      </c>
      <c r="AE20" s="12">
        <f t="shared" si="3"/>
        <v>8.958333333333332E-5</v>
      </c>
      <c r="AF20" s="12">
        <f t="shared" si="3"/>
        <v>4.4398907103825133E-6</v>
      </c>
      <c r="AG20" s="12">
        <f t="shared" si="3"/>
        <v>3.2923497267759558E-6</v>
      </c>
    </row>
    <row r="21" spans="1:33" x14ac:dyDescent="0.35">
      <c r="A21" s="10" t="s">
        <v>25</v>
      </c>
      <c r="B21" s="10">
        <v>3117</v>
      </c>
      <c r="D21" s="12">
        <v>2520</v>
      </c>
      <c r="F21" s="12">
        <v>0.125</v>
      </c>
      <c r="G21" s="12">
        <f t="shared" si="1"/>
        <v>2.450980392156863E-8</v>
      </c>
      <c r="H21" s="12">
        <f t="shared" si="1"/>
        <v>5.3921568627450983E-7</v>
      </c>
      <c r="I21" s="12">
        <f t="shared" si="1"/>
        <v>1.4705882352941174E-9</v>
      </c>
      <c r="J21" s="12">
        <f t="shared" si="1"/>
        <v>1.3480392156862746E-7</v>
      </c>
      <c r="K21" s="12">
        <f t="shared" si="1"/>
        <v>1.7156862745098039E-7</v>
      </c>
      <c r="L21" s="12">
        <f t="shared" si="1"/>
        <v>1.0294117647058822E-8</v>
      </c>
      <c r="M21" s="12">
        <f t="shared" si="1"/>
        <v>1.0416666666666664E-7</v>
      </c>
      <c r="N21" s="12">
        <f t="shared" si="1"/>
        <v>6.1274509803921568E-8</v>
      </c>
      <c r="O21" s="12">
        <f t="shared" si="1"/>
        <v>4.6568627450980394E-8</v>
      </c>
      <c r="P21" s="12">
        <f t="shared" si="1"/>
        <v>3.1862745098039213E-8</v>
      </c>
      <c r="Q21" s="12">
        <f t="shared" si="1"/>
        <v>1.3480392156862746E-7</v>
      </c>
      <c r="R21" s="12">
        <f t="shared" si="1"/>
        <v>2.5735294117647057E-7</v>
      </c>
      <c r="S21" s="12">
        <f t="shared" si="1"/>
        <v>2.9411764705882348E-9</v>
      </c>
      <c r="T21" s="12">
        <f t="shared" si="1"/>
        <v>2.8186274509803916E-7</v>
      </c>
      <c r="U21" s="12">
        <f t="shared" si="1"/>
        <v>3.553921568627451E-6</v>
      </c>
      <c r="V21" s="12">
        <f t="shared" si="1"/>
        <v>5.191256830601093E-7</v>
      </c>
      <c r="W21" s="12">
        <f t="shared" si="3"/>
        <v>3.2786885245901642E-7</v>
      </c>
      <c r="X21" s="12">
        <f t="shared" si="3"/>
        <v>4.0983606557377049E-4</v>
      </c>
      <c r="Y21" s="12">
        <f t="shared" si="3"/>
        <v>9.6994535519125677E-7</v>
      </c>
      <c r="Z21" s="12">
        <f t="shared" si="3"/>
        <v>1.1475409836065575E-6</v>
      </c>
      <c r="AA21" s="12">
        <f t="shared" si="3"/>
        <v>2.0628415300546447E-6</v>
      </c>
      <c r="AB21" s="12">
        <f t="shared" si="3"/>
        <v>7.6502732240437151E-7</v>
      </c>
      <c r="AC21" s="12">
        <f t="shared" si="3"/>
        <v>4.0983606557377053E-8</v>
      </c>
      <c r="AD21" s="12">
        <f t="shared" si="3"/>
        <v>1.3661202185792351E-8</v>
      </c>
      <c r="AE21" s="12">
        <f t="shared" si="3"/>
        <v>8.958333333333332E-5</v>
      </c>
      <c r="AF21" s="12">
        <f t="shared" si="3"/>
        <v>4.4398907103825133E-6</v>
      </c>
      <c r="AG21" s="12">
        <f t="shared" si="3"/>
        <v>3.2923497267759558E-6</v>
      </c>
    </row>
    <row r="22" spans="1:33" x14ac:dyDescent="0.35">
      <c r="A22" s="10" t="s">
        <v>15</v>
      </c>
      <c r="B22" s="10">
        <v>910</v>
      </c>
      <c r="C22" s="12" t="s">
        <v>83</v>
      </c>
      <c r="D22" s="12">
        <v>2320</v>
      </c>
      <c r="E22" s="12" t="s">
        <v>66</v>
      </c>
      <c r="F22" s="12">
        <v>0.1</v>
      </c>
      <c r="G22" s="12">
        <f t="shared" si="1"/>
        <v>1.9607843137254905E-8</v>
      </c>
      <c r="H22" s="12">
        <f t="shared" si="1"/>
        <v>4.3137254901960793E-7</v>
      </c>
      <c r="I22" s="12">
        <f t="shared" si="1"/>
        <v>1.1764705882352938E-9</v>
      </c>
      <c r="J22" s="12">
        <f t="shared" si="1"/>
        <v>1.0784313725490198E-7</v>
      </c>
      <c r="K22" s="12">
        <f t="shared" si="1"/>
        <v>1.3725490196078432E-7</v>
      </c>
      <c r="L22" s="12">
        <f t="shared" si="1"/>
        <v>8.235294117647058E-9</v>
      </c>
      <c r="M22" s="12">
        <f t="shared" si="1"/>
        <v>8.3333333333333325E-8</v>
      </c>
      <c r="N22" s="12">
        <f t="shared" si="1"/>
        <v>4.9019607843137253E-8</v>
      </c>
      <c r="O22" s="12">
        <f t="shared" si="1"/>
        <v>3.725490196078432E-8</v>
      </c>
      <c r="P22" s="12">
        <f t="shared" si="1"/>
        <v>2.5490196078431368E-8</v>
      </c>
      <c r="Q22" s="12">
        <f t="shared" si="1"/>
        <v>1.0784313725490198E-7</v>
      </c>
      <c r="R22" s="12">
        <f t="shared" si="1"/>
        <v>2.0588235294117647E-7</v>
      </c>
      <c r="S22" s="12">
        <f t="shared" si="1"/>
        <v>2.3529411764705877E-9</v>
      </c>
      <c r="T22" s="12">
        <f t="shared" si="1"/>
        <v>2.2549019607843137E-7</v>
      </c>
      <c r="U22" s="12">
        <f t="shared" si="1"/>
        <v>2.8431372549019607E-6</v>
      </c>
      <c r="V22" s="12">
        <f t="shared" si="1"/>
        <v>4.1530054644808746E-7</v>
      </c>
      <c r="W22" s="12">
        <f t="shared" si="3"/>
        <v>2.6229508196721312E-7</v>
      </c>
      <c r="X22" s="12">
        <f t="shared" si="3"/>
        <v>3.2786885245901639E-4</v>
      </c>
      <c r="Y22" s="12">
        <f t="shared" si="3"/>
        <v>7.7595628415300548E-7</v>
      </c>
      <c r="Z22" s="12">
        <f t="shared" si="3"/>
        <v>9.1803278688524596E-7</v>
      </c>
      <c r="AA22" s="12">
        <f t="shared" si="3"/>
        <v>1.650273224043716E-6</v>
      </c>
      <c r="AB22" s="12">
        <f t="shared" si="3"/>
        <v>6.1202185792349727E-7</v>
      </c>
      <c r="AC22" s="12">
        <f t="shared" si="3"/>
        <v>3.2786885245901639E-8</v>
      </c>
      <c r="AD22" s="12">
        <f t="shared" si="3"/>
        <v>1.0928961748633881E-8</v>
      </c>
      <c r="AE22" s="12">
        <f t="shared" si="3"/>
        <v>7.1666666666666669E-5</v>
      </c>
      <c r="AF22" s="12">
        <f t="shared" si="3"/>
        <v>3.5519125683060107E-6</v>
      </c>
      <c r="AG22" s="12">
        <f t="shared" si="3"/>
        <v>2.633879781420765E-6</v>
      </c>
    </row>
    <row r="23" spans="1:33" x14ac:dyDescent="0.35">
      <c r="A23" s="10" t="s">
        <v>16</v>
      </c>
      <c r="B23" s="10">
        <v>707836</v>
      </c>
      <c r="C23" s="12" t="s">
        <v>60</v>
      </c>
      <c r="D23" s="12">
        <v>3040</v>
      </c>
      <c r="E23" s="12" t="s">
        <v>66</v>
      </c>
      <c r="F23" s="12">
        <v>0.1</v>
      </c>
      <c r="G23" s="12">
        <f t="shared" si="1"/>
        <v>1.9607843137254905E-8</v>
      </c>
      <c r="H23" s="12">
        <f t="shared" si="1"/>
        <v>4.3137254901960793E-7</v>
      </c>
      <c r="I23" s="12">
        <f t="shared" si="1"/>
        <v>1.1764705882352938E-9</v>
      </c>
      <c r="J23" s="12">
        <f t="shared" si="1"/>
        <v>1.0784313725490198E-7</v>
      </c>
      <c r="K23" s="12">
        <f t="shared" si="1"/>
        <v>1.3725490196078432E-7</v>
      </c>
      <c r="L23" s="12">
        <f t="shared" si="1"/>
        <v>8.235294117647058E-9</v>
      </c>
      <c r="M23" s="12">
        <f t="shared" si="1"/>
        <v>8.3333333333333325E-8</v>
      </c>
      <c r="N23" s="12">
        <f t="shared" si="1"/>
        <v>4.9019607843137253E-8</v>
      </c>
      <c r="O23" s="12">
        <f t="shared" si="1"/>
        <v>3.725490196078432E-8</v>
      </c>
      <c r="P23" s="12">
        <f t="shared" si="1"/>
        <v>2.5490196078431368E-8</v>
      </c>
      <c r="Q23" s="12">
        <f t="shared" si="1"/>
        <v>1.0784313725490198E-7</v>
      </c>
      <c r="R23" s="12">
        <f t="shared" si="1"/>
        <v>2.0588235294117647E-7</v>
      </c>
      <c r="S23" s="12">
        <f t="shared" si="1"/>
        <v>2.3529411764705877E-9</v>
      </c>
      <c r="T23" s="12">
        <f t="shared" si="1"/>
        <v>2.2549019607843137E-7</v>
      </c>
      <c r="U23" s="12">
        <f t="shared" si="1"/>
        <v>2.8431372549019607E-6</v>
      </c>
      <c r="V23" s="12">
        <f t="shared" si="1"/>
        <v>4.1530054644808746E-7</v>
      </c>
      <c r="W23" s="12">
        <f t="shared" si="3"/>
        <v>2.6229508196721312E-7</v>
      </c>
      <c r="X23" s="12">
        <f t="shared" si="3"/>
        <v>3.2786885245901639E-4</v>
      </c>
      <c r="Y23" s="12">
        <f t="shared" si="3"/>
        <v>7.7595628415300548E-7</v>
      </c>
      <c r="Z23" s="12">
        <f t="shared" si="3"/>
        <v>9.1803278688524596E-7</v>
      </c>
      <c r="AA23" s="12">
        <f t="shared" si="3"/>
        <v>1.650273224043716E-6</v>
      </c>
      <c r="AB23" s="12">
        <f t="shared" si="3"/>
        <v>6.1202185792349727E-7</v>
      </c>
      <c r="AC23" s="12">
        <f t="shared" si="3"/>
        <v>3.2786885245901639E-8</v>
      </c>
      <c r="AD23" s="12">
        <f t="shared" si="3"/>
        <v>1.0928961748633881E-8</v>
      </c>
      <c r="AE23" s="12">
        <f t="shared" si="3"/>
        <v>7.1666666666666669E-5</v>
      </c>
      <c r="AF23" s="12">
        <f t="shared" si="3"/>
        <v>3.5519125683060107E-6</v>
      </c>
      <c r="AG23" s="12">
        <f t="shared" si="3"/>
        <v>2.633879781420765E-6</v>
      </c>
    </row>
    <row r="24" spans="1:33" x14ac:dyDescent="0.35">
      <c r="A24" s="10" t="s">
        <v>17</v>
      </c>
      <c r="B24" s="10">
        <v>912</v>
      </c>
      <c r="C24" s="12" t="s">
        <v>84</v>
      </c>
      <c r="D24" s="12">
        <v>2340</v>
      </c>
      <c r="E24" s="12" t="s">
        <v>66</v>
      </c>
      <c r="F24" s="12">
        <v>0.99</v>
      </c>
      <c r="G24" s="12">
        <f t="shared" si="1"/>
        <v>1.9411764705882356E-7</v>
      </c>
      <c r="H24" s="12">
        <f t="shared" si="1"/>
        <v>4.2705882352941187E-6</v>
      </c>
      <c r="I24" s="12">
        <f t="shared" si="1"/>
        <v>1.1647058823529409E-8</v>
      </c>
      <c r="J24" s="12">
        <f t="shared" si="1"/>
        <v>1.0676470588235297E-6</v>
      </c>
      <c r="K24" s="12">
        <f t="shared" si="1"/>
        <v>1.3588235294117647E-6</v>
      </c>
      <c r="L24" s="12">
        <f t="shared" si="1"/>
        <v>8.1529411764705881E-8</v>
      </c>
      <c r="M24" s="12">
        <f t="shared" si="1"/>
        <v>8.2499999999999983E-7</v>
      </c>
      <c r="N24" s="12">
        <f t="shared" si="1"/>
        <v>4.8529411764705882E-7</v>
      </c>
      <c r="O24" s="12">
        <f t="shared" si="1"/>
        <v>3.6882352941176467E-7</v>
      </c>
      <c r="P24" s="12">
        <f t="shared" si="1"/>
        <v>2.5235294117647056E-7</v>
      </c>
      <c r="Q24" s="12">
        <f t="shared" si="1"/>
        <v>1.0676470588235297E-6</v>
      </c>
      <c r="R24" s="12">
        <f t="shared" si="1"/>
        <v>2.0382352941176471E-6</v>
      </c>
      <c r="S24" s="12">
        <f t="shared" si="1"/>
        <v>2.3294117647058819E-8</v>
      </c>
      <c r="T24" s="12">
        <f t="shared" si="1"/>
        <v>2.2323529411764703E-6</v>
      </c>
      <c r="U24" s="12">
        <f t="shared" si="1"/>
        <v>2.8147058823529411E-5</v>
      </c>
      <c r="V24" s="12">
        <f t="shared" si="1"/>
        <v>4.111475409836066E-6</v>
      </c>
      <c r="W24" s="12">
        <f t="shared" si="3"/>
        <v>2.5967213114754099E-6</v>
      </c>
      <c r="X24" s="12">
        <f t="shared" si="3"/>
        <v>3.2459016393442622E-3</v>
      </c>
      <c r="Y24" s="12">
        <f t="shared" si="3"/>
        <v>7.681967213114755E-6</v>
      </c>
      <c r="Z24" s="12">
        <f t="shared" si="3"/>
        <v>9.0885245901639347E-6</v>
      </c>
      <c r="AA24" s="12">
        <f t="shared" si="3"/>
        <v>1.6337704918032786E-5</v>
      </c>
      <c r="AB24" s="12">
        <f t="shared" si="3"/>
        <v>6.0590163934426217E-6</v>
      </c>
      <c r="AC24" s="12">
        <f t="shared" si="3"/>
        <v>3.2459016393442624E-7</v>
      </c>
      <c r="AD24" s="12">
        <f t="shared" si="3"/>
        <v>1.0819672131147541E-7</v>
      </c>
      <c r="AE24" s="12">
        <f t="shared" si="3"/>
        <v>7.0949999999999995E-4</v>
      </c>
      <c r="AF24" s="12">
        <f t="shared" si="3"/>
        <v>3.5163934426229503E-5</v>
      </c>
      <c r="AG24" s="12">
        <f t="shared" si="3"/>
        <v>2.607540983606557E-5</v>
      </c>
    </row>
    <row r="25" spans="1:33" x14ac:dyDescent="0.35">
      <c r="A25" s="10" t="s">
        <v>17</v>
      </c>
      <c r="B25" s="10">
        <v>913</v>
      </c>
      <c r="D25" s="12">
        <v>2340</v>
      </c>
      <c r="F25" s="12">
        <v>0.99</v>
      </c>
      <c r="G25" s="12">
        <f t="shared" si="1"/>
        <v>1.9411764705882356E-7</v>
      </c>
      <c r="H25" s="12">
        <f t="shared" si="1"/>
        <v>4.2705882352941187E-6</v>
      </c>
      <c r="I25" s="12">
        <f t="shared" si="1"/>
        <v>1.1647058823529409E-8</v>
      </c>
      <c r="J25" s="12">
        <f t="shared" si="1"/>
        <v>1.0676470588235297E-6</v>
      </c>
      <c r="K25" s="12">
        <f t="shared" si="1"/>
        <v>1.3588235294117647E-6</v>
      </c>
      <c r="L25" s="12">
        <f t="shared" si="1"/>
        <v>8.1529411764705881E-8</v>
      </c>
      <c r="M25" s="12">
        <f t="shared" si="1"/>
        <v>8.2499999999999983E-7</v>
      </c>
      <c r="N25" s="12">
        <f t="shared" si="1"/>
        <v>4.8529411764705882E-7</v>
      </c>
      <c r="O25" s="12">
        <f t="shared" si="1"/>
        <v>3.6882352941176467E-7</v>
      </c>
      <c r="P25" s="12">
        <f t="shared" si="1"/>
        <v>2.5235294117647056E-7</v>
      </c>
      <c r="Q25" s="12">
        <f t="shared" si="1"/>
        <v>1.0676470588235297E-6</v>
      </c>
      <c r="R25" s="12">
        <f t="shared" si="1"/>
        <v>2.0382352941176471E-6</v>
      </c>
      <c r="S25" s="12">
        <f t="shared" si="1"/>
        <v>2.3294117647058819E-8</v>
      </c>
      <c r="T25" s="12">
        <f t="shared" si="1"/>
        <v>2.2323529411764703E-6</v>
      </c>
      <c r="U25" s="12">
        <f t="shared" si="1"/>
        <v>2.8147058823529411E-5</v>
      </c>
      <c r="V25" s="12">
        <f t="shared" si="1"/>
        <v>4.111475409836066E-6</v>
      </c>
      <c r="W25" s="12">
        <f t="shared" si="3"/>
        <v>2.5967213114754099E-6</v>
      </c>
      <c r="X25" s="12">
        <f t="shared" si="3"/>
        <v>3.2459016393442622E-3</v>
      </c>
      <c r="Y25" s="12">
        <f t="shared" si="3"/>
        <v>7.681967213114755E-6</v>
      </c>
      <c r="Z25" s="12">
        <f t="shared" si="3"/>
        <v>9.0885245901639347E-6</v>
      </c>
      <c r="AA25" s="12">
        <f t="shared" si="3"/>
        <v>1.6337704918032786E-5</v>
      </c>
      <c r="AB25" s="12">
        <f t="shared" si="3"/>
        <v>6.0590163934426217E-6</v>
      </c>
      <c r="AC25" s="12">
        <f t="shared" si="3"/>
        <v>3.2459016393442624E-7</v>
      </c>
      <c r="AD25" s="12">
        <f t="shared" si="3"/>
        <v>1.0819672131147541E-7</v>
      </c>
      <c r="AE25" s="12">
        <f t="shared" si="3"/>
        <v>7.0949999999999995E-4</v>
      </c>
      <c r="AF25" s="12">
        <f t="shared" si="3"/>
        <v>3.5163934426229503E-5</v>
      </c>
      <c r="AG25" s="12">
        <f t="shared" si="3"/>
        <v>2.607540983606557E-5</v>
      </c>
    </row>
    <row r="26" spans="1:33" x14ac:dyDescent="0.35">
      <c r="A26" s="10" t="s">
        <v>18</v>
      </c>
      <c r="B26" s="10">
        <v>676538</v>
      </c>
      <c r="D26" s="12">
        <v>3050</v>
      </c>
      <c r="F26" s="12">
        <v>0.08</v>
      </c>
      <c r="G26" s="12">
        <f t="shared" si="1"/>
        <v>1.5686274509803925E-8</v>
      </c>
      <c r="H26" s="12">
        <f t="shared" si="1"/>
        <v>3.4509803921568637E-7</v>
      </c>
      <c r="I26" s="12">
        <f t="shared" si="1"/>
        <v>9.4117647058823527E-10</v>
      </c>
      <c r="J26" s="12">
        <f t="shared" si="1"/>
        <v>8.6274509803921593E-8</v>
      </c>
      <c r="K26" s="12">
        <f t="shared" si="1"/>
        <v>1.0980392156862746E-7</v>
      </c>
      <c r="L26" s="12">
        <f t="shared" si="1"/>
        <v>6.5882352941176463E-9</v>
      </c>
      <c r="M26" s="12">
        <f t="shared" si="1"/>
        <v>6.6666666666666655E-8</v>
      </c>
      <c r="N26" s="12">
        <f t="shared" si="1"/>
        <v>3.9215686274509797E-8</v>
      </c>
      <c r="O26" s="12">
        <f t="shared" si="1"/>
        <v>2.9803921568627456E-8</v>
      </c>
      <c r="P26" s="12">
        <f t="shared" si="1"/>
        <v>2.0392156862745096E-8</v>
      </c>
      <c r="Q26" s="12">
        <f t="shared" si="1"/>
        <v>8.6274509803921593E-8</v>
      </c>
      <c r="R26" s="12">
        <f t="shared" si="1"/>
        <v>1.6470588235294117E-7</v>
      </c>
      <c r="S26" s="12">
        <f t="shared" si="1"/>
        <v>1.8823529411764705E-9</v>
      </c>
      <c r="T26" s="12">
        <f t="shared" si="1"/>
        <v>1.8039215686274509E-7</v>
      </c>
      <c r="U26" s="12">
        <f t="shared" si="1"/>
        <v>2.2745098039215685E-6</v>
      </c>
      <c r="V26" s="12">
        <f t="shared" si="1"/>
        <v>3.3224043715846998E-7</v>
      </c>
      <c r="W26" s="12">
        <f t="shared" si="3"/>
        <v>2.0983606557377051E-7</v>
      </c>
      <c r="X26" s="12">
        <f t="shared" si="3"/>
        <v>2.6229508196721314E-4</v>
      </c>
      <c r="Y26" s="12">
        <f t="shared" si="3"/>
        <v>6.2076502732240438E-7</v>
      </c>
      <c r="Z26" s="12">
        <f t="shared" si="3"/>
        <v>7.3442622950819676E-7</v>
      </c>
      <c r="AA26" s="12">
        <f t="shared" si="3"/>
        <v>1.3202185792349727E-6</v>
      </c>
      <c r="AB26" s="12">
        <f t="shared" si="3"/>
        <v>4.8961748633879777E-7</v>
      </c>
      <c r="AC26" s="12">
        <f t="shared" si="3"/>
        <v>2.6229508196721313E-8</v>
      </c>
      <c r="AD26" s="12">
        <f t="shared" si="3"/>
        <v>8.7431693989071045E-9</v>
      </c>
      <c r="AE26" s="12">
        <f t="shared" si="3"/>
        <v>5.7333333333333329E-5</v>
      </c>
      <c r="AF26" s="12">
        <f t="shared" si="3"/>
        <v>2.8415300546448087E-6</v>
      </c>
      <c r="AG26" s="12">
        <f t="shared" si="3"/>
        <v>2.1071038251366119E-6</v>
      </c>
    </row>
    <row r="27" spans="1:33" x14ac:dyDescent="0.35">
      <c r="A27" s="10" t="s">
        <v>18</v>
      </c>
      <c r="B27" s="10">
        <v>676539</v>
      </c>
      <c r="D27" s="12">
        <v>3050</v>
      </c>
      <c r="F27" s="12">
        <v>0.08</v>
      </c>
      <c r="G27" s="12">
        <f t="shared" si="1"/>
        <v>1.5686274509803925E-8</v>
      </c>
      <c r="H27" s="12">
        <f t="shared" si="1"/>
        <v>3.4509803921568637E-7</v>
      </c>
      <c r="I27" s="12">
        <f t="shared" si="1"/>
        <v>9.4117647058823527E-10</v>
      </c>
      <c r="J27" s="12">
        <f t="shared" si="1"/>
        <v>8.6274509803921593E-8</v>
      </c>
      <c r="K27" s="12">
        <f t="shared" si="1"/>
        <v>1.0980392156862746E-7</v>
      </c>
      <c r="L27" s="12">
        <f t="shared" si="1"/>
        <v>6.5882352941176463E-9</v>
      </c>
      <c r="M27" s="12">
        <f t="shared" si="1"/>
        <v>6.6666666666666655E-8</v>
      </c>
      <c r="N27" s="12">
        <f t="shared" si="1"/>
        <v>3.9215686274509797E-8</v>
      </c>
      <c r="O27" s="12">
        <f t="shared" si="1"/>
        <v>2.9803921568627456E-8</v>
      </c>
      <c r="P27" s="12">
        <f t="shared" si="1"/>
        <v>2.0392156862745096E-8</v>
      </c>
      <c r="Q27" s="12">
        <f t="shared" si="1"/>
        <v>8.6274509803921593E-8</v>
      </c>
      <c r="R27" s="12">
        <f t="shared" si="1"/>
        <v>1.6470588235294117E-7</v>
      </c>
      <c r="S27" s="12">
        <f t="shared" si="1"/>
        <v>1.8823529411764705E-9</v>
      </c>
      <c r="T27" s="12">
        <f t="shared" si="1"/>
        <v>1.8039215686274509E-7</v>
      </c>
      <c r="U27" s="12">
        <f t="shared" si="1"/>
        <v>2.2745098039215685E-6</v>
      </c>
      <c r="V27" s="12">
        <f t="shared" si="1"/>
        <v>3.3224043715846998E-7</v>
      </c>
      <c r="W27" s="12">
        <f t="shared" si="3"/>
        <v>2.0983606557377051E-7</v>
      </c>
      <c r="X27" s="12">
        <f t="shared" si="3"/>
        <v>2.6229508196721314E-4</v>
      </c>
      <c r="Y27" s="12">
        <f t="shared" si="3"/>
        <v>6.2076502732240438E-7</v>
      </c>
      <c r="Z27" s="12">
        <f t="shared" si="3"/>
        <v>7.3442622950819676E-7</v>
      </c>
      <c r="AA27" s="12">
        <f t="shared" si="3"/>
        <v>1.3202185792349727E-6</v>
      </c>
      <c r="AB27" s="12">
        <f t="shared" si="3"/>
        <v>4.8961748633879777E-7</v>
      </c>
      <c r="AC27" s="12">
        <f t="shared" si="3"/>
        <v>2.6229508196721313E-8</v>
      </c>
      <c r="AD27" s="12">
        <f t="shared" si="3"/>
        <v>8.7431693989071045E-9</v>
      </c>
      <c r="AE27" s="12">
        <f t="shared" si="3"/>
        <v>5.7333333333333329E-5</v>
      </c>
      <c r="AF27" s="12">
        <f t="shared" si="3"/>
        <v>2.8415300546448087E-6</v>
      </c>
      <c r="AG27" s="12">
        <f t="shared" si="3"/>
        <v>2.1071038251366119E-6</v>
      </c>
    </row>
    <row r="28" spans="1:33" x14ac:dyDescent="0.35">
      <c r="A28" s="10" t="s">
        <v>18</v>
      </c>
      <c r="B28" s="10">
        <v>676540</v>
      </c>
      <c r="C28" s="12" t="s">
        <v>61</v>
      </c>
      <c r="D28" s="12">
        <v>3050</v>
      </c>
      <c r="E28" s="12" t="s">
        <v>66</v>
      </c>
      <c r="F28" s="12">
        <v>0.1</v>
      </c>
      <c r="G28" s="12">
        <f t="shared" si="1"/>
        <v>1.9607843137254905E-8</v>
      </c>
      <c r="H28" s="12">
        <f t="shared" si="1"/>
        <v>4.3137254901960793E-7</v>
      </c>
      <c r="I28" s="12">
        <f t="shared" si="1"/>
        <v>1.1764705882352938E-9</v>
      </c>
      <c r="J28" s="12">
        <f t="shared" si="1"/>
        <v>1.0784313725490198E-7</v>
      </c>
      <c r="K28" s="12">
        <f t="shared" si="1"/>
        <v>1.3725490196078432E-7</v>
      </c>
      <c r="L28" s="12">
        <f t="shared" si="1"/>
        <v>8.235294117647058E-9</v>
      </c>
      <c r="M28" s="12">
        <f t="shared" si="1"/>
        <v>8.3333333333333325E-8</v>
      </c>
      <c r="N28" s="12">
        <f t="shared" si="1"/>
        <v>4.9019607843137253E-8</v>
      </c>
      <c r="O28" s="12">
        <f t="shared" si="1"/>
        <v>3.725490196078432E-8</v>
      </c>
      <c r="P28" s="12">
        <f t="shared" si="1"/>
        <v>2.5490196078431368E-8</v>
      </c>
      <c r="Q28" s="12">
        <f t="shared" si="1"/>
        <v>1.0784313725490198E-7</v>
      </c>
      <c r="R28" s="12">
        <f t="shared" si="1"/>
        <v>2.0588235294117647E-7</v>
      </c>
      <c r="S28" s="12">
        <f t="shared" si="1"/>
        <v>2.3529411764705877E-9</v>
      </c>
      <c r="T28" s="12">
        <f t="shared" si="1"/>
        <v>2.2549019607843137E-7</v>
      </c>
      <c r="U28" s="12">
        <f t="shared" si="1"/>
        <v>2.8431372549019607E-6</v>
      </c>
      <c r="V28" s="12">
        <f t="shared" si="1"/>
        <v>4.1530054644808746E-7</v>
      </c>
      <c r="W28" s="12">
        <f t="shared" si="3"/>
        <v>2.6229508196721312E-7</v>
      </c>
      <c r="X28" s="12">
        <f t="shared" si="3"/>
        <v>3.2786885245901639E-4</v>
      </c>
      <c r="Y28" s="12">
        <f t="shared" si="3"/>
        <v>7.7595628415300548E-7</v>
      </c>
      <c r="Z28" s="12">
        <f t="shared" si="3"/>
        <v>9.1803278688524596E-7</v>
      </c>
      <c r="AA28" s="12">
        <f t="shared" si="3"/>
        <v>1.650273224043716E-6</v>
      </c>
      <c r="AB28" s="12">
        <f t="shared" si="3"/>
        <v>6.1202185792349727E-7</v>
      </c>
      <c r="AC28" s="12">
        <f t="shared" si="3"/>
        <v>3.2786885245901639E-8</v>
      </c>
      <c r="AD28" s="12">
        <f t="shared" si="3"/>
        <v>1.0928961748633881E-8</v>
      </c>
      <c r="AE28" s="12">
        <f t="shared" si="3"/>
        <v>7.1666666666666669E-5</v>
      </c>
      <c r="AF28" s="12">
        <f t="shared" si="3"/>
        <v>3.5519125683060107E-6</v>
      </c>
      <c r="AG28" s="12">
        <f t="shared" si="3"/>
        <v>2.633879781420765E-6</v>
      </c>
    </row>
    <row r="29" spans="1:33" x14ac:dyDescent="0.35">
      <c r="A29" s="10" t="s">
        <v>18</v>
      </c>
      <c r="B29" s="10">
        <v>676712</v>
      </c>
      <c r="D29" s="12">
        <v>3050</v>
      </c>
      <c r="F29" s="12">
        <v>0.05</v>
      </c>
      <c r="G29" s="12">
        <f t="shared" si="1"/>
        <v>9.8039215686274525E-9</v>
      </c>
      <c r="H29" s="12">
        <f t="shared" si="1"/>
        <v>2.1568627450980396E-7</v>
      </c>
      <c r="I29" s="12">
        <f t="shared" si="1"/>
        <v>5.8823529411764691E-10</v>
      </c>
      <c r="J29" s="12">
        <f t="shared" si="1"/>
        <v>5.3921568627450991E-8</v>
      </c>
      <c r="K29" s="12">
        <f t="shared" si="1"/>
        <v>6.8627450980392158E-8</v>
      </c>
      <c r="L29" s="12">
        <f t="shared" si="1"/>
        <v>4.117647058823529E-9</v>
      </c>
      <c r="M29" s="12">
        <f t="shared" si="1"/>
        <v>4.1666666666666663E-8</v>
      </c>
      <c r="N29" s="12">
        <f t="shared" si="1"/>
        <v>2.4509803921568626E-8</v>
      </c>
      <c r="O29" s="12">
        <f t="shared" si="1"/>
        <v>1.862745098039216E-8</v>
      </c>
      <c r="P29" s="12">
        <f t="shared" si="1"/>
        <v>1.2745098039215684E-8</v>
      </c>
      <c r="Q29" s="12">
        <f t="shared" si="1"/>
        <v>5.3921568627450991E-8</v>
      </c>
      <c r="R29" s="12">
        <f t="shared" si="1"/>
        <v>1.0294117647058824E-7</v>
      </c>
      <c r="S29" s="12">
        <f t="shared" si="1"/>
        <v>1.1764705882352938E-9</v>
      </c>
      <c r="T29" s="12">
        <f t="shared" si="1"/>
        <v>1.1274509803921569E-7</v>
      </c>
      <c r="U29" s="12">
        <f t="shared" si="1"/>
        <v>1.4215686274509803E-6</v>
      </c>
      <c r="V29" s="12">
        <f t="shared" si="1"/>
        <v>2.0765027322404373E-7</v>
      </c>
      <c r="W29" s="12">
        <f t="shared" si="3"/>
        <v>1.3114754098360656E-7</v>
      </c>
      <c r="X29" s="12">
        <f t="shared" si="3"/>
        <v>1.639344262295082E-4</v>
      </c>
      <c r="Y29" s="12">
        <f t="shared" si="3"/>
        <v>3.8797814207650274E-7</v>
      </c>
      <c r="Z29" s="12">
        <f t="shared" si="3"/>
        <v>4.5901639344262298E-7</v>
      </c>
      <c r="AA29" s="12">
        <f t="shared" si="3"/>
        <v>8.2513661202185798E-7</v>
      </c>
      <c r="AB29" s="12">
        <f t="shared" si="3"/>
        <v>3.0601092896174863E-7</v>
      </c>
      <c r="AC29" s="12">
        <f t="shared" si="3"/>
        <v>1.639344262295082E-8</v>
      </c>
      <c r="AD29" s="12">
        <f t="shared" si="3"/>
        <v>5.4644808743169407E-9</v>
      </c>
      <c r="AE29" s="12">
        <f t="shared" si="3"/>
        <v>3.5833333333333335E-5</v>
      </c>
      <c r="AF29" s="12">
        <f t="shared" si="3"/>
        <v>1.7759562841530053E-6</v>
      </c>
      <c r="AG29" s="12">
        <f t="shared" si="3"/>
        <v>1.3169398907103825E-6</v>
      </c>
    </row>
    <row r="30" spans="1:33" x14ac:dyDescent="0.35">
      <c r="A30" s="10" t="s">
        <v>18</v>
      </c>
      <c r="B30" s="10">
        <v>676719</v>
      </c>
      <c r="D30" s="12">
        <v>3050</v>
      </c>
      <c r="F30" s="12">
        <v>0.1</v>
      </c>
      <c r="G30" s="12">
        <f t="shared" si="1"/>
        <v>1.9607843137254905E-8</v>
      </c>
      <c r="H30" s="12">
        <f t="shared" si="1"/>
        <v>4.3137254901960793E-7</v>
      </c>
      <c r="I30" s="12">
        <f t="shared" si="1"/>
        <v>1.1764705882352938E-9</v>
      </c>
      <c r="J30" s="12">
        <f t="shared" si="1"/>
        <v>1.0784313725490198E-7</v>
      </c>
      <c r="K30" s="12">
        <f t="shared" si="1"/>
        <v>1.3725490196078432E-7</v>
      </c>
      <c r="L30" s="12">
        <f t="shared" si="1"/>
        <v>8.235294117647058E-9</v>
      </c>
      <c r="M30" s="12">
        <f t="shared" si="1"/>
        <v>8.3333333333333325E-8</v>
      </c>
      <c r="N30" s="12">
        <f t="shared" si="1"/>
        <v>4.9019607843137253E-8</v>
      </c>
      <c r="O30" s="12">
        <f t="shared" si="1"/>
        <v>3.725490196078432E-8</v>
      </c>
      <c r="P30" s="12">
        <f t="shared" si="1"/>
        <v>2.5490196078431368E-8</v>
      </c>
      <c r="Q30" s="12">
        <f t="shared" si="1"/>
        <v>1.0784313725490198E-7</v>
      </c>
      <c r="R30" s="12">
        <f t="shared" si="1"/>
        <v>2.0588235294117647E-7</v>
      </c>
      <c r="S30" s="12">
        <f t="shared" si="1"/>
        <v>2.3529411764705877E-9</v>
      </c>
      <c r="T30" s="12">
        <f t="shared" si="1"/>
        <v>2.2549019607843137E-7</v>
      </c>
      <c r="U30" s="12">
        <f t="shared" si="1"/>
        <v>2.8431372549019607E-6</v>
      </c>
      <c r="V30" s="12">
        <f t="shared" si="1"/>
        <v>4.1530054644808746E-7</v>
      </c>
      <c r="W30" s="12">
        <f t="shared" si="3"/>
        <v>2.6229508196721312E-7</v>
      </c>
      <c r="X30" s="12">
        <f t="shared" si="3"/>
        <v>3.2786885245901639E-4</v>
      </c>
      <c r="Y30" s="12">
        <f t="shared" si="3"/>
        <v>7.7595628415300548E-7</v>
      </c>
      <c r="Z30" s="12">
        <f t="shared" si="3"/>
        <v>9.1803278688524596E-7</v>
      </c>
      <c r="AA30" s="12">
        <f t="shared" si="3"/>
        <v>1.650273224043716E-6</v>
      </c>
      <c r="AB30" s="12">
        <f t="shared" si="3"/>
        <v>6.1202185792349727E-7</v>
      </c>
      <c r="AC30" s="12">
        <f t="shared" si="3"/>
        <v>3.2786885245901639E-8</v>
      </c>
      <c r="AD30" s="12">
        <f t="shared" si="3"/>
        <v>1.0928961748633881E-8</v>
      </c>
      <c r="AE30" s="12">
        <f t="shared" si="3"/>
        <v>7.1666666666666669E-5</v>
      </c>
      <c r="AF30" s="12">
        <f t="shared" si="3"/>
        <v>3.5519125683060107E-6</v>
      </c>
      <c r="AG30" s="12">
        <f t="shared" si="3"/>
        <v>2.633879781420765E-6</v>
      </c>
    </row>
    <row r="31" spans="1:33" x14ac:dyDescent="0.35">
      <c r="A31" s="10" t="s">
        <v>18</v>
      </c>
      <c r="B31" s="10">
        <v>676722</v>
      </c>
      <c r="D31" s="12">
        <v>3050</v>
      </c>
      <c r="F31" s="12">
        <v>0.1</v>
      </c>
      <c r="G31" s="12">
        <f t="shared" si="1"/>
        <v>1.9607843137254905E-8</v>
      </c>
      <c r="H31" s="12">
        <f t="shared" si="1"/>
        <v>4.3137254901960793E-7</v>
      </c>
      <c r="I31" s="12">
        <f t="shared" si="1"/>
        <v>1.1764705882352938E-9</v>
      </c>
      <c r="J31" s="12">
        <f t="shared" si="1"/>
        <v>1.0784313725490198E-7</v>
      </c>
      <c r="K31" s="12">
        <f t="shared" si="1"/>
        <v>1.3725490196078432E-7</v>
      </c>
      <c r="L31" s="12">
        <f t="shared" si="1"/>
        <v>8.235294117647058E-9</v>
      </c>
      <c r="M31" s="12">
        <f t="shared" si="1"/>
        <v>8.3333333333333325E-8</v>
      </c>
      <c r="N31" s="12">
        <f t="shared" si="1"/>
        <v>4.9019607843137253E-8</v>
      </c>
      <c r="O31" s="12">
        <f t="shared" si="1"/>
        <v>3.725490196078432E-8</v>
      </c>
      <c r="P31" s="12">
        <f t="shared" si="1"/>
        <v>2.5490196078431368E-8</v>
      </c>
      <c r="Q31" s="12">
        <f t="shared" si="1"/>
        <v>1.0784313725490198E-7</v>
      </c>
      <c r="R31" s="12">
        <f t="shared" si="1"/>
        <v>2.0588235294117647E-7</v>
      </c>
      <c r="S31" s="12">
        <f t="shared" si="1"/>
        <v>2.3529411764705877E-9</v>
      </c>
      <c r="T31" s="12">
        <f t="shared" si="1"/>
        <v>2.2549019607843137E-7</v>
      </c>
      <c r="U31" s="12">
        <f t="shared" si="1"/>
        <v>2.8431372549019607E-6</v>
      </c>
      <c r="V31" s="12">
        <f t="shared" si="1"/>
        <v>4.1530054644808746E-7</v>
      </c>
      <c r="W31" s="12">
        <f t="shared" si="3"/>
        <v>2.6229508196721312E-7</v>
      </c>
      <c r="X31" s="12">
        <f t="shared" si="3"/>
        <v>3.2786885245901639E-4</v>
      </c>
      <c r="Y31" s="12">
        <f t="shared" si="3"/>
        <v>7.7595628415300548E-7</v>
      </c>
      <c r="Z31" s="12">
        <f t="shared" si="3"/>
        <v>9.1803278688524596E-7</v>
      </c>
      <c r="AA31" s="12">
        <f t="shared" si="3"/>
        <v>1.650273224043716E-6</v>
      </c>
      <c r="AB31" s="12">
        <f t="shared" si="3"/>
        <v>6.1202185792349727E-7</v>
      </c>
      <c r="AC31" s="12">
        <f t="shared" si="3"/>
        <v>3.2786885245901639E-8</v>
      </c>
      <c r="AD31" s="12">
        <f t="shared" si="3"/>
        <v>1.0928961748633881E-8</v>
      </c>
      <c r="AE31" s="12">
        <f t="shared" si="3"/>
        <v>7.1666666666666669E-5</v>
      </c>
      <c r="AF31" s="12">
        <f t="shared" si="3"/>
        <v>3.5519125683060107E-6</v>
      </c>
      <c r="AG31" s="12">
        <f t="shared" si="3"/>
        <v>2.633879781420765E-6</v>
      </c>
    </row>
    <row r="32" spans="1:33" x14ac:dyDescent="0.35">
      <c r="A32" s="10" t="s">
        <v>18</v>
      </c>
      <c r="B32" s="10">
        <v>707998</v>
      </c>
      <c r="D32" s="12">
        <v>3050</v>
      </c>
      <c r="F32" s="12">
        <v>0.08</v>
      </c>
      <c r="G32" s="12">
        <f t="shared" si="1"/>
        <v>1.5686274509803925E-8</v>
      </c>
      <c r="H32" s="12">
        <f t="shared" si="1"/>
        <v>3.4509803921568637E-7</v>
      </c>
      <c r="I32" s="12">
        <f t="shared" si="1"/>
        <v>9.4117647058823527E-10</v>
      </c>
      <c r="J32" s="12">
        <f t="shared" si="1"/>
        <v>8.6274509803921593E-8</v>
      </c>
      <c r="K32" s="12">
        <f t="shared" si="1"/>
        <v>1.0980392156862746E-7</v>
      </c>
      <c r="L32" s="12">
        <f t="shared" si="1"/>
        <v>6.5882352941176463E-9</v>
      </c>
      <c r="M32" s="12">
        <f t="shared" ref="M32:AB47" si="4">$F32*M$6/91.5</f>
        <v>6.6666666666666655E-8</v>
      </c>
      <c r="N32" s="12">
        <f t="shared" si="4"/>
        <v>3.9215686274509797E-8</v>
      </c>
      <c r="O32" s="12">
        <f t="shared" si="4"/>
        <v>2.9803921568627456E-8</v>
      </c>
      <c r="P32" s="12">
        <f t="shared" si="4"/>
        <v>2.0392156862745096E-8</v>
      </c>
      <c r="Q32" s="12">
        <f t="shared" si="4"/>
        <v>8.6274509803921593E-8</v>
      </c>
      <c r="R32" s="12">
        <f t="shared" si="4"/>
        <v>1.6470588235294117E-7</v>
      </c>
      <c r="S32" s="12">
        <f t="shared" si="4"/>
        <v>1.8823529411764705E-9</v>
      </c>
      <c r="T32" s="12">
        <f t="shared" si="4"/>
        <v>1.8039215686274509E-7</v>
      </c>
      <c r="U32" s="12">
        <f t="shared" si="4"/>
        <v>2.2745098039215685E-6</v>
      </c>
      <c r="V32" s="12">
        <f t="shared" si="4"/>
        <v>3.3224043715846998E-7</v>
      </c>
      <c r="W32" s="12">
        <f t="shared" si="4"/>
        <v>2.0983606557377051E-7</v>
      </c>
      <c r="X32" s="12">
        <f t="shared" si="4"/>
        <v>2.6229508196721314E-4</v>
      </c>
      <c r="Y32" s="12">
        <f t="shared" si="4"/>
        <v>6.2076502732240438E-7</v>
      </c>
      <c r="Z32" s="12">
        <f t="shared" si="4"/>
        <v>7.3442622950819676E-7</v>
      </c>
      <c r="AA32" s="12">
        <f t="shared" si="4"/>
        <v>1.3202185792349727E-6</v>
      </c>
      <c r="AB32" s="12">
        <f t="shared" si="4"/>
        <v>4.8961748633879777E-7</v>
      </c>
      <c r="AC32" s="12">
        <f t="shared" si="3"/>
        <v>2.6229508196721313E-8</v>
      </c>
      <c r="AD32" s="12">
        <f t="shared" si="3"/>
        <v>8.7431693989071045E-9</v>
      </c>
      <c r="AE32" s="12">
        <f t="shared" si="3"/>
        <v>5.7333333333333329E-5</v>
      </c>
      <c r="AF32" s="12">
        <f t="shared" si="3"/>
        <v>2.8415300546448087E-6</v>
      </c>
      <c r="AG32" s="12">
        <f t="shared" si="3"/>
        <v>2.1071038251366119E-6</v>
      </c>
    </row>
    <row r="33" spans="1:33" x14ac:dyDescent="0.35">
      <c r="A33" s="10" t="s">
        <v>18</v>
      </c>
      <c r="B33" s="10">
        <v>707999</v>
      </c>
      <c r="D33" s="12">
        <v>3050</v>
      </c>
      <c r="F33" s="12">
        <v>0.1</v>
      </c>
      <c r="G33" s="12">
        <f t="shared" ref="G33:V48" si="5">$F33*G$6/91.5</f>
        <v>1.9607843137254905E-8</v>
      </c>
      <c r="H33" s="12">
        <f t="shared" si="5"/>
        <v>4.3137254901960793E-7</v>
      </c>
      <c r="I33" s="12">
        <f t="shared" si="5"/>
        <v>1.1764705882352938E-9</v>
      </c>
      <c r="J33" s="12">
        <f t="shared" si="5"/>
        <v>1.0784313725490198E-7</v>
      </c>
      <c r="K33" s="12">
        <f t="shared" si="5"/>
        <v>1.3725490196078432E-7</v>
      </c>
      <c r="L33" s="12">
        <f t="shared" si="5"/>
        <v>8.235294117647058E-9</v>
      </c>
      <c r="M33" s="12">
        <f t="shared" si="5"/>
        <v>8.3333333333333325E-8</v>
      </c>
      <c r="N33" s="12">
        <f t="shared" si="5"/>
        <v>4.9019607843137253E-8</v>
      </c>
      <c r="O33" s="12">
        <f t="shared" si="5"/>
        <v>3.725490196078432E-8</v>
      </c>
      <c r="P33" s="12">
        <f t="shared" si="5"/>
        <v>2.5490196078431368E-8</v>
      </c>
      <c r="Q33" s="12">
        <f t="shared" si="5"/>
        <v>1.0784313725490198E-7</v>
      </c>
      <c r="R33" s="12">
        <f t="shared" si="5"/>
        <v>2.0588235294117647E-7</v>
      </c>
      <c r="S33" s="12">
        <f t="shared" si="5"/>
        <v>2.3529411764705877E-9</v>
      </c>
      <c r="T33" s="12">
        <f t="shared" si="5"/>
        <v>2.2549019607843137E-7</v>
      </c>
      <c r="U33" s="12">
        <f t="shared" si="5"/>
        <v>2.8431372549019607E-6</v>
      </c>
      <c r="V33" s="12">
        <f t="shared" si="5"/>
        <v>4.1530054644808746E-7</v>
      </c>
      <c r="W33" s="12">
        <f t="shared" si="4"/>
        <v>2.6229508196721312E-7</v>
      </c>
      <c r="X33" s="12">
        <f t="shared" si="4"/>
        <v>3.2786885245901639E-4</v>
      </c>
      <c r="Y33" s="12">
        <f t="shared" si="4"/>
        <v>7.7595628415300548E-7</v>
      </c>
      <c r="Z33" s="12">
        <f t="shared" si="4"/>
        <v>9.1803278688524596E-7</v>
      </c>
      <c r="AA33" s="12">
        <f t="shared" si="4"/>
        <v>1.650273224043716E-6</v>
      </c>
      <c r="AB33" s="12">
        <f t="shared" si="4"/>
        <v>6.1202185792349727E-7</v>
      </c>
      <c r="AC33" s="12">
        <f t="shared" si="3"/>
        <v>3.2786885245901639E-8</v>
      </c>
      <c r="AD33" s="12">
        <f t="shared" si="3"/>
        <v>1.0928961748633881E-8</v>
      </c>
      <c r="AE33" s="12">
        <f t="shared" si="3"/>
        <v>7.1666666666666669E-5</v>
      </c>
      <c r="AF33" s="12">
        <f t="shared" si="3"/>
        <v>3.5519125683060107E-6</v>
      </c>
      <c r="AG33" s="12">
        <f t="shared" si="3"/>
        <v>2.633879781420765E-6</v>
      </c>
    </row>
    <row r="34" spans="1:33" x14ac:dyDescent="0.35">
      <c r="A34" s="10" t="s">
        <v>18</v>
      </c>
      <c r="B34" s="10">
        <v>708000</v>
      </c>
      <c r="D34" s="12">
        <v>3050</v>
      </c>
      <c r="F34" s="12">
        <v>0.04</v>
      </c>
      <c r="G34" s="12">
        <f t="shared" si="5"/>
        <v>7.8431372549019627E-9</v>
      </c>
      <c r="H34" s="12">
        <f t="shared" si="5"/>
        <v>1.7254901960784319E-7</v>
      </c>
      <c r="I34" s="12">
        <f t="shared" si="5"/>
        <v>4.7058823529411763E-10</v>
      </c>
      <c r="J34" s="12">
        <f t="shared" si="5"/>
        <v>4.3137254901960797E-8</v>
      </c>
      <c r="K34" s="12">
        <f t="shared" si="5"/>
        <v>5.4901960784313729E-8</v>
      </c>
      <c r="L34" s="12">
        <f t="shared" si="5"/>
        <v>3.2941176470588231E-9</v>
      </c>
      <c r="M34" s="12">
        <f t="shared" si="5"/>
        <v>3.3333333333333327E-8</v>
      </c>
      <c r="N34" s="12">
        <f t="shared" si="5"/>
        <v>1.9607843137254898E-8</v>
      </c>
      <c r="O34" s="12">
        <f t="shared" si="5"/>
        <v>1.4901960784313728E-8</v>
      </c>
      <c r="P34" s="12">
        <f t="shared" si="5"/>
        <v>1.0196078431372548E-8</v>
      </c>
      <c r="Q34" s="12">
        <f t="shared" si="5"/>
        <v>4.3137254901960797E-8</v>
      </c>
      <c r="R34" s="12">
        <f t="shared" si="5"/>
        <v>8.2352941176470587E-8</v>
      </c>
      <c r="S34" s="12">
        <f t="shared" si="5"/>
        <v>9.4117647058823527E-10</v>
      </c>
      <c r="T34" s="12">
        <f t="shared" si="5"/>
        <v>9.0196078431372546E-8</v>
      </c>
      <c r="U34" s="12">
        <f t="shared" si="5"/>
        <v>1.1372549019607843E-6</v>
      </c>
      <c r="V34" s="12">
        <f t="shared" si="5"/>
        <v>1.6612021857923499E-7</v>
      </c>
      <c r="W34" s="12">
        <f t="shared" si="4"/>
        <v>1.0491803278688525E-7</v>
      </c>
      <c r="X34" s="12">
        <f t="shared" si="4"/>
        <v>1.3114754098360657E-4</v>
      </c>
      <c r="Y34" s="12">
        <f t="shared" si="4"/>
        <v>3.1038251366120219E-7</v>
      </c>
      <c r="Z34" s="12">
        <f t="shared" si="4"/>
        <v>3.6721311475409838E-7</v>
      </c>
      <c r="AA34" s="12">
        <f t="shared" si="4"/>
        <v>6.6010928961748634E-7</v>
      </c>
      <c r="AB34" s="12">
        <f t="shared" si="4"/>
        <v>2.4480874316939889E-7</v>
      </c>
      <c r="AC34" s="12">
        <f t="shared" si="3"/>
        <v>1.3114754098360657E-8</v>
      </c>
      <c r="AD34" s="12">
        <f t="shared" si="3"/>
        <v>4.3715846994535522E-9</v>
      </c>
      <c r="AE34" s="12">
        <f t="shared" si="3"/>
        <v>2.8666666666666664E-5</v>
      </c>
      <c r="AF34" s="12">
        <f t="shared" si="3"/>
        <v>1.4207650273224043E-6</v>
      </c>
      <c r="AG34" s="12">
        <f t="shared" si="3"/>
        <v>1.053551912568306E-6</v>
      </c>
    </row>
    <row r="35" spans="1:33" x14ac:dyDescent="0.35">
      <c r="A35" s="10" t="s">
        <v>26</v>
      </c>
      <c r="B35" s="10">
        <v>3120</v>
      </c>
      <c r="C35" s="12" t="s">
        <v>85</v>
      </c>
      <c r="D35" s="12">
        <v>2560</v>
      </c>
      <c r="E35" s="12" t="s">
        <v>66</v>
      </c>
      <c r="F35" s="12">
        <v>0.125</v>
      </c>
      <c r="G35" s="12">
        <f t="shared" si="5"/>
        <v>2.450980392156863E-8</v>
      </c>
      <c r="H35" s="12">
        <f t="shared" si="5"/>
        <v>5.3921568627450983E-7</v>
      </c>
      <c r="I35" s="12">
        <f t="shared" si="5"/>
        <v>1.4705882352941174E-9</v>
      </c>
      <c r="J35" s="12">
        <f t="shared" si="5"/>
        <v>1.3480392156862746E-7</v>
      </c>
      <c r="K35" s="12">
        <f t="shared" si="5"/>
        <v>1.7156862745098039E-7</v>
      </c>
      <c r="L35" s="12">
        <f t="shared" si="5"/>
        <v>1.0294117647058822E-8</v>
      </c>
      <c r="M35" s="12">
        <f t="shared" si="5"/>
        <v>1.0416666666666664E-7</v>
      </c>
      <c r="N35" s="12">
        <f t="shared" si="5"/>
        <v>6.1274509803921568E-8</v>
      </c>
      <c r="O35" s="12">
        <f t="shared" si="5"/>
        <v>4.6568627450980394E-8</v>
      </c>
      <c r="P35" s="12">
        <f t="shared" si="5"/>
        <v>3.1862745098039213E-8</v>
      </c>
      <c r="Q35" s="12">
        <f t="shared" si="5"/>
        <v>1.3480392156862746E-7</v>
      </c>
      <c r="R35" s="12">
        <f t="shared" si="5"/>
        <v>2.5735294117647057E-7</v>
      </c>
      <c r="S35" s="12">
        <f t="shared" si="5"/>
        <v>2.9411764705882348E-9</v>
      </c>
      <c r="T35" s="12">
        <f t="shared" si="5"/>
        <v>2.8186274509803916E-7</v>
      </c>
      <c r="U35" s="12">
        <f t="shared" si="5"/>
        <v>3.553921568627451E-6</v>
      </c>
      <c r="V35" s="12">
        <f t="shared" si="5"/>
        <v>5.191256830601093E-7</v>
      </c>
      <c r="W35" s="12">
        <f t="shared" si="4"/>
        <v>3.2786885245901642E-7</v>
      </c>
      <c r="X35" s="12">
        <f t="shared" si="4"/>
        <v>4.0983606557377049E-4</v>
      </c>
      <c r="Y35" s="12">
        <f t="shared" si="4"/>
        <v>9.6994535519125677E-7</v>
      </c>
      <c r="Z35" s="12">
        <f t="shared" si="4"/>
        <v>1.1475409836065575E-6</v>
      </c>
      <c r="AA35" s="12">
        <f t="shared" si="4"/>
        <v>2.0628415300546447E-6</v>
      </c>
      <c r="AB35" s="12">
        <f t="shared" si="4"/>
        <v>7.6502732240437151E-7</v>
      </c>
      <c r="AC35" s="12">
        <f t="shared" si="3"/>
        <v>4.0983606557377053E-8</v>
      </c>
      <c r="AD35" s="12">
        <f t="shared" si="3"/>
        <v>1.3661202185792351E-8</v>
      </c>
      <c r="AE35" s="12">
        <f t="shared" si="3"/>
        <v>8.958333333333332E-5</v>
      </c>
      <c r="AF35" s="12">
        <f t="shared" si="3"/>
        <v>4.4398907103825133E-6</v>
      </c>
      <c r="AG35" s="12">
        <f t="shared" si="3"/>
        <v>3.2923497267759558E-6</v>
      </c>
    </row>
    <row r="36" spans="1:33" x14ac:dyDescent="0.35">
      <c r="A36" s="10" t="s">
        <v>26</v>
      </c>
      <c r="B36" s="10">
        <v>3203</v>
      </c>
      <c r="D36" s="12">
        <v>2560</v>
      </c>
      <c r="F36" s="12">
        <v>0.125</v>
      </c>
      <c r="G36" s="12">
        <f t="shared" si="5"/>
        <v>2.450980392156863E-8</v>
      </c>
      <c r="H36" s="12">
        <f t="shared" si="5"/>
        <v>5.3921568627450983E-7</v>
      </c>
      <c r="I36" s="12">
        <f t="shared" si="5"/>
        <v>1.4705882352941174E-9</v>
      </c>
      <c r="J36" s="12">
        <f t="shared" si="5"/>
        <v>1.3480392156862746E-7</v>
      </c>
      <c r="K36" s="12">
        <f t="shared" si="5"/>
        <v>1.7156862745098039E-7</v>
      </c>
      <c r="L36" s="12">
        <f t="shared" si="5"/>
        <v>1.0294117647058822E-8</v>
      </c>
      <c r="M36" s="12">
        <f t="shared" si="5"/>
        <v>1.0416666666666664E-7</v>
      </c>
      <c r="N36" s="12">
        <f t="shared" si="5"/>
        <v>6.1274509803921568E-8</v>
      </c>
      <c r="O36" s="12">
        <f t="shared" si="5"/>
        <v>4.6568627450980394E-8</v>
      </c>
      <c r="P36" s="12">
        <f t="shared" si="5"/>
        <v>3.1862745098039213E-8</v>
      </c>
      <c r="Q36" s="12">
        <f t="shared" si="5"/>
        <v>1.3480392156862746E-7</v>
      </c>
      <c r="R36" s="12">
        <f t="shared" si="5"/>
        <v>2.5735294117647057E-7</v>
      </c>
      <c r="S36" s="12">
        <f t="shared" si="5"/>
        <v>2.9411764705882348E-9</v>
      </c>
      <c r="T36" s="12">
        <f t="shared" si="5"/>
        <v>2.8186274509803916E-7</v>
      </c>
      <c r="U36" s="12">
        <f t="shared" si="5"/>
        <v>3.553921568627451E-6</v>
      </c>
      <c r="V36" s="12">
        <f t="shared" si="5"/>
        <v>5.191256830601093E-7</v>
      </c>
      <c r="W36" s="12">
        <f t="shared" si="4"/>
        <v>3.2786885245901642E-7</v>
      </c>
      <c r="X36" s="12">
        <f t="shared" si="4"/>
        <v>4.0983606557377049E-4</v>
      </c>
      <c r="Y36" s="12">
        <f t="shared" si="4"/>
        <v>9.6994535519125677E-7</v>
      </c>
      <c r="Z36" s="12">
        <f t="shared" si="4"/>
        <v>1.1475409836065575E-6</v>
      </c>
      <c r="AA36" s="12">
        <f t="shared" si="4"/>
        <v>2.0628415300546447E-6</v>
      </c>
      <c r="AB36" s="12">
        <f t="shared" si="4"/>
        <v>7.6502732240437151E-7</v>
      </c>
      <c r="AC36" s="12">
        <f t="shared" si="3"/>
        <v>4.0983606557377053E-8</v>
      </c>
      <c r="AD36" s="12">
        <f t="shared" si="3"/>
        <v>1.3661202185792351E-8</v>
      </c>
      <c r="AE36" s="12">
        <f t="shared" si="3"/>
        <v>8.958333333333332E-5</v>
      </c>
      <c r="AF36" s="12">
        <f t="shared" si="3"/>
        <v>4.4398907103825133E-6</v>
      </c>
      <c r="AG36" s="12">
        <f t="shared" si="3"/>
        <v>3.2923497267759558E-6</v>
      </c>
    </row>
    <row r="37" spans="1:33" x14ac:dyDescent="0.35">
      <c r="A37" s="10" t="s">
        <v>29</v>
      </c>
      <c r="B37" s="10">
        <v>3235</v>
      </c>
      <c r="C37" s="12" t="s">
        <v>62</v>
      </c>
      <c r="D37" s="12">
        <v>3060</v>
      </c>
      <c r="E37" s="12" t="s">
        <v>66</v>
      </c>
      <c r="F37" s="12">
        <v>0.15</v>
      </c>
      <c r="G37" s="12">
        <f t="shared" si="5"/>
        <v>2.9411764705882354E-8</v>
      </c>
      <c r="H37" s="12">
        <f t="shared" si="5"/>
        <v>6.4705882352941184E-7</v>
      </c>
      <c r="I37" s="12">
        <f t="shared" si="5"/>
        <v>1.7647058823529407E-9</v>
      </c>
      <c r="J37" s="12">
        <f t="shared" si="5"/>
        <v>1.6176470588235296E-7</v>
      </c>
      <c r="K37" s="12">
        <f t="shared" si="5"/>
        <v>2.0588235294117647E-7</v>
      </c>
      <c r="L37" s="12">
        <f t="shared" si="5"/>
        <v>1.2352941176470585E-8</v>
      </c>
      <c r="M37" s="12">
        <f t="shared" si="5"/>
        <v>1.2499999999999997E-7</v>
      </c>
      <c r="N37" s="12">
        <f t="shared" si="5"/>
        <v>7.3529411764705876E-8</v>
      </c>
      <c r="O37" s="12">
        <f t="shared" si="5"/>
        <v>5.5882352941176467E-8</v>
      </c>
      <c r="P37" s="12">
        <f t="shared" si="5"/>
        <v>3.8235294117647052E-8</v>
      </c>
      <c r="Q37" s="12">
        <f t="shared" si="5"/>
        <v>1.6176470588235296E-7</v>
      </c>
      <c r="R37" s="12">
        <f t="shared" si="5"/>
        <v>3.0882352941176466E-7</v>
      </c>
      <c r="S37" s="12">
        <f t="shared" si="5"/>
        <v>3.5294117647058815E-9</v>
      </c>
      <c r="T37" s="12">
        <f t="shared" si="5"/>
        <v>3.3823529411764702E-7</v>
      </c>
      <c r="U37" s="12">
        <f t="shared" si="5"/>
        <v>4.2647058823529408E-6</v>
      </c>
      <c r="V37" s="12">
        <f t="shared" si="5"/>
        <v>6.2295081967213113E-7</v>
      </c>
      <c r="W37" s="12">
        <f t="shared" si="4"/>
        <v>3.9344262295081967E-7</v>
      </c>
      <c r="X37" s="12">
        <f t="shared" si="4"/>
        <v>4.9180327868852459E-4</v>
      </c>
      <c r="Y37" s="12">
        <f t="shared" si="4"/>
        <v>1.1639344262295082E-6</v>
      </c>
      <c r="Z37" s="12">
        <f t="shared" si="4"/>
        <v>1.3770491803278689E-6</v>
      </c>
      <c r="AA37" s="12">
        <f t="shared" si="4"/>
        <v>2.4754098360655736E-6</v>
      </c>
      <c r="AB37" s="12">
        <f t="shared" si="4"/>
        <v>9.1803278688524585E-7</v>
      </c>
      <c r="AC37" s="12">
        <f t="shared" si="3"/>
        <v>4.9180327868852459E-8</v>
      </c>
      <c r="AD37" s="12">
        <f t="shared" si="3"/>
        <v>1.639344262295082E-8</v>
      </c>
      <c r="AE37" s="12">
        <f t="shared" si="3"/>
        <v>1.075E-4</v>
      </c>
      <c r="AF37" s="12">
        <f t="shared" si="3"/>
        <v>5.327868852459016E-6</v>
      </c>
      <c r="AG37" s="12">
        <f t="shared" si="3"/>
        <v>3.9508196721311467E-6</v>
      </c>
    </row>
    <row r="38" spans="1:33" x14ac:dyDescent="0.35">
      <c r="A38" s="10" t="s">
        <v>19</v>
      </c>
      <c r="B38" s="10">
        <v>950</v>
      </c>
      <c r="C38" s="12" t="s">
        <v>86</v>
      </c>
      <c r="D38" s="12">
        <v>2370</v>
      </c>
      <c r="E38" s="12" t="s">
        <v>66</v>
      </c>
      <c r="F38" s="12">
        <v>0.85</v>
      </c>
      <c r="G38" s="12">
        <f t="shared" si="5"/>
        <v>1.6666666666666668E-7</v>
      </c>
      <c r="H38" s="12">
        <f t="shared" si="5"/>
        <v>3.666666666666667E-6</v>
      </c>
      <c r="I38" s="12">
        <f t="shared" si="5"/>
        <v>9.9999999999999986E-9</v>
      </c>
      <c r="J38" s="12">
        <f t="shared" si="5"/>
        <v>9.1666666666666675E-7</v>
      </c>
      <c r="K38" s="12">
        <f t="shared" si="5"/>
        <v>1.1666666666666666E-6</v>
      </c>
      <c r="L38" s="12">
        <f t="shared" si="5"/>
        <v>6.9999999999999992E-8</v>
      </c>
      <c r="M38" s="12">
        <f t="shared" si="5"/>
        <v>7.0833333333333315E-7</v>
      </c>
      <c r="N38" s="12">
        <f t="shared" si="5"/>
        <v>4.1666666666666667E-7</v>
      </c>
      <c r="O38" s="12">
        <f t="shared" si="5"/>
        <v>3.1666666666666667E-7</v>
      </c>
      <c r="P38" s="12">
        <f t="shared" si="5"/>
        <v>2.1666666666666665E-7</v>
      </c>
      <c r="Q38" s="12">
        <f t="shared" si="5"/>
        <v>9.1666666666666675E-7</v>
      </c>
      <c r="R38" s="12">
        <f t="shared" si="5"/>
        <v>1.7499999999999998E-6</v>
      </c>
      <c r="S38" s="12">
        <f t="shared" si="5"/>
        <v>1.9999999999999997E-8</v>
      </c>
      <c r="T38" s="12">
        <f t="shared" si="5"/>
        <v>1.9166666666666664E-6</v>
      </c>
      <c r="U38" s="12">
        <f t="shared" si="5"/>
        <v>2.4166666666666667E-5</v>
      </c>
      <c r="V38" s="12">
        <f t="shared" si="5"/>
        <v>3.5300546448087429E-6</v>
      </c>
      <c r="W38" s="12">
        <f t="shared" si="4"/>
        <v>2.2295081967213113E-6</v>
      </c>
      <c r="X38" s="12">
        <f t="shared" si="4"/>
        <v>2.7868852459016396E-3</v>
      </c>
      <c r="Y38" s="12">
        <f t="shared" si="4"/>
        <v>6.5956284153005462E-6</v>
      </c>
      <c r="Z38" s="12">
        <f t="shared" si="4"/>
        <v>7.8032786885245905E-6</v>
      </c>
      <c r="AA38" s="12">
        <f t="shared" si="4"/>
        <v>1.4027322404371583E-5</v>
      </c>
      <c r="AB38" s="12">
        <f t="shared" si="4"/>
        <v>5.2021857923497264E-6</v>
      </c>
      <c r="AC38" s="12">
        <f t="shared" si="3"/>
        <v>2.7868852459016391E-7</v>
      </c>
      <c r="AD38" s="12">
        <f t="shared" si="3"/>
        <v>9.2896174863387972E-8</v>
      </c>
      <c r="AE38" s="12">
        <f t="shared" si="3"/>
        <v>6.091666666666666E-4</v>
      </c>
      <c r="AF38" s="12">
        <f t="shared" si="3"/>
        <v>3.0191256830601091E-5</v>
      </c>
      <c r="AG38" s="12">
        <f t="shared" si="3"/>
        <v>2.2387978142076502E-5</v>
      </c>
    </row>
    <row r="39" spans="1:33" x14ac:dyDescent="0.35">
      <c r="A39" s="10" t="s">
        <v>19</v>
      </c>
      <c r="B39" s="10">
        <v>3239</v>
      </c>
      <c r="D39" s="12">
        <v>2370</v>
      </c>
      <c r="F39" s="12">
        <v>8.7999999999999995E-2</v>
      </c>
      <c r="G39" s="12">
        <f t="shared" si="5"/>
        <v>1.7254901960784313E-8</v>
      </c>
      <c r="H39" s="12">
        <f t="shared" si="5"/>
        <v>3.7960784313725492E-7</v>
      </c>
      <c r="I39" s="12">
        <f t="shared" si="5"/>
        <v>1.0352941176470585E-9</v>
      </c>
      <c r="J39" s="12">
        <f t="shared" si="5"/>
        <v>9.490196078431373E-8</v>
      </c>
      <c r="K39" s="12">
        <f t="shared" si="5"/>
        <v>1.2078431372549021E-7</v>
      </c>
      <c r="L39" s="12">
        <f t="shared" si="5"/>
        <v>7.2470588235294106E-9</v>
      </c>
      <c r="M39" s="12">
        <f t="shared" si="5"/>
        <v>7.3333333333333315E-8</v>
      </c>
      <c r="N39" s="12">
        <f t="shared" si="5"/>
        <v>4.3137254901960777E-8</v>
      </c>
      <c r="O39" s="12">
        <f t="shared" si="5"/>
        <v>3.2784313725490193E-8</v>
      </c>
      <c r="P39" s="12">
        <f t="shared" si="5"/>
        <v>2.2431372549019605E-8</v>
      </c>
      <c r="Q39" s="12">
        <f t="shared" si="5"/>
        <v>9.490196078431373E-8</v>
      </c>
      <c r="R39" s="12">
        <f t="shared" si="5"/>
        <v>1.8117647058823528E-7</v>
      </c>
      <c r="S39" s="12">
        <f t="shared" si="5"/>
        <v>2.070588235294117E-9</v>
      </c>
      <c r="T39" s="12">
        <f t="shared" si="5"/>
        <v>1.9843137254901958E-7</v>
      </c>
      <c r="U39" s="12">
        <f t="shared" si="5"/>
        <v>2.5019607843137253E-6</v>
      </c>
      <c r="V39" s="12">
        <f t="shared" si="5"/>
        <v>3.6546448087431693E-7</v>
      </c>
      <c r="W39" s="12">
        <f t="shared" si="4"/>
        <v>2.3081967213114751E-7</v>
      </c>
      <c r="X39" s="12">
        <f t="shared" si="4"/>
        <v>2.885245901639344E-4</v>
      </c>
      <c r="Y39" s="12">
        <f t="shared" si="4"/>
        <v>6.8284153005464478E-7</v>
      </c>
      <c r="Z39" s="12">
        <f t="shared" si="4"/>
        <v>8.0786885245901638E-7</v>
      </c>
      <c r="AA39" s="12">
        <f t="shared" si="4"/>
        <v>1.4522404371584698E-6</v>
      </c>
      <c r="AB39" s="12">
        <f t="shared" si="4"/>
        <v>5.3857923497267755E-7</v>
      </c>
      <c r="AC39" s="12">
        <f t="shared" si="3"/>
        <v>2.8852459016393439E-8</v>
      </c>
      <c r="AD39" s="12">
        <f t="shared" si="3"/>
        <v>9.6174863387978153E-9</v>
      </c>
      <c r="AE39" s="12">
        <f t="shared" si="3"/>
        <v>6.306666666666665E-5</v>
      </c>
      <c r="AF39" s="12">
        <f t="shared" si="3"/>
        <v>3.1256830601092892E-6</v>
      </c>
      <c r="AG39" s="12">
        <f t="shared" si="3"/>
        <v>2.3178142076502727E-6</v>
      </c>
    </row>
    <row r="40" spans="1:33" x14ac:dyDescent="0.35">
      <c r="A40" s="10" t="s">
        <v>20</v>
      </c>
      <c r="B40" s="10">
        <v>3942</v>
      </c>
      <c r="C40" s="12" t="s">
        <v>63</v>
      </c>
      <c r="D40" s="12">
        <v>3070</v>
      </c>
      <c r="E40" s="12" t="s">
        <v>66</v>
      </c>
      <c r="F40" s="12">
        <v>1.9990000000000001</v>
      </c>
      <c r="G40" s="12">
        <f t="shared" si="5"/>
        <v>3.9196078431372555E-7</v>
      </c>
      <c r="H40" s="12">
        <f t="shared" si="5"/>
        <v>8.6231372549019617E-6</v>
      </c>
      <c r="I40" s="12">
        <f t="shared" si="5"/>
        <v>2.3517647058823529E-8</v>
      </c>
      <c r="J40" s="12">
        <f t="shared" si="5"/>
        <v>2.1557843137254904E-6</v>
      </c>
      <c r="K40" s="12">
        <f t="shared" si="5"/>
        <v>2.7437254901960788E-6</v>
      </c>
      <c r="L40" s="12">
        <f t="shared" si="5"/>
        <v>1.646235294117647E-7</v>
      </c>
      <c r="M40" s="12">
        <f t="shared" si="5"/>
        <v>1.6658333333333332E-6</v>
      </c>
      <c r="N40" s="12">
        <f t="shared" si="5"/>
        <v>9.7990196078431359E-7</v>
      </c>
      <c r="O40" s="12">
        <f t="shared" si="5"/>
        <v>7.4472549019607846E-7</v>
      </c>
      <c r="P40" s="12">
        <f t="shared" si="5"/>
        <v>5.0954901960784312E-7</v>
      </c>
      <c r="Q40" s="12">
        <f t="shared" si="5"/>
        <v>2.1557843137254904E-6</v>
      </c>
      <c r="R40" s="12">
        <f t="shared" si="5"/>
        <v>4.1155882352941176E-6</v>
      </c>
      <c r="S40" s="12">
        <f t="shared" si="5"/>
        <v>4.7035294117647058E-8</v>
      </c>
      <c r="T40" s="12">
        <f t="shared" si="5"/>
        <v>4.5075490196078424E-6</v>
      </c>
      <c r="U40" s="12">
        <f t="shared" si="5"/>
        <v>5.6834313725490199E-5</v>
      </c>
      <c r="V40" s="12">
        <f t="shared" si="5"/>
        <v>8.3018579234972693E-6</v>
      </c>
      <c r="W40" s="12">
        <f t="shared" si="4"/>
        <v>5.2432786885245904E-6</v>
      </c>
      <c r="X40" s="12">
        <f t="shared" si="4"/>
        <v>6.5540983606557374E-3</v>
      </c>
      <c r="Y40" s="12">
        <f t="shared" si="4"/>
        <v>1.5511366120218582E-5</v>
      </c>
      <c r="Z40" s="12">
        <f t="shared" si="4"/>
        <v>1.8351475409836065E-5</v>
      </c>
      <c r="AA40" s="12">
        <f t="shared" si="4"/>
        <v>3.2988961748633887E-5</v>
      </c>
      <c r="AB40" s="12">
        <f t="shared" si="4"/>
        <v>1.2234316939890711E-5</v>
      </c>
      <c r="AC40" s="12">
        <f t="shared" si="3"/>
        <v>6.554098360655738E-7</v>
      </c>
      <c r="AD40" s="12">
        <f t="shared" si="3"/>
        <v>2.1846994535519128E-7</v>
      </c>
      <c r="AE40" s="12">
        <f t="shared" si="3"/>
        <v>1.4326166666666668E-3</v>
      </c>
      <c r="AF40" s="12">
        <f t="shared" si="3"/>
        <v>7.1002732240437158E-5</v>
      </c>
      <c r="AG40" s="12">
        <f t="shared" si="3"/>
        <v>5.2651256830601092E-5</v>
      </c>
    </row>
    <row r="41" spans="1:33" x14ac:dyDescent="0.35">
      <c r="A41" s="10" t="s">
        <v>33</v>
      </c>
      <c r="B41" s="10">
        <v>4289</v>
      </c>
      <c r="D41" s="12">
        <v>3070</v>
      </c>
      <c r="F41" s="12">
        <v>0.67200000000000004</v>
      </c>
      <c r="G41" s="12">
        <f t="shared" si="5"/>
        <v>1.3176470588235295E-7</v>
      </c>
      <c r="H41" s="12">
        <f t="shared" si="5"/>
        <v>2.898823529411765E-6</v>
      </c>
      <c r="I41" s="12">
        <f t="shared" si="5"/>
        <v>7.9058823529411758E-9</v>
      </c>
      <c r="J41" s="12">
        <f t="shared" si="5"/>
        <v>7.2470588235294124E-7</v>
      </c>
      <c r="K41" s="12">
        <f t="shared" si="5"/>
        <v>9.2235294117647066E-7</v>
      </c>
      <c r="L41" s="12">
        <f t="shared" si="5"/>
        <v>5.5341176470588234E-8</v>
      </c>
      <c r="M41" s="12">
        <f t="shared" si="5"/>
        <v>5.5999999999999993E-7</v>
      </c>
      <c r="N41" s="12">
        <f t="shared" si="5"/>
        <v>3.2941176470588235E-7</v>
      </c>
      <c r="O41" s="12">
        <f t="shared" si="5"/>
        <v>2.5035294117647062E-7</v>
      </c>
      <c r="P41" s="12">
        <f t="shared" si="5"/>
        <v>1.7129411764705879E-7</v>
      </c>
      <c r="Q41" s="12">
        <f t="shared" si="5"/>
        <v>7.2470588235294124E-7</v>
      </c>
      <c r="R41" s="12">
        <f t="shared" si="5"/>
        <v>1.3835294117647058E-6</v>
      </c>
      <c r="S41" s="12">
        <f t="shared" si="5"/>
        <v>1.5811764705882352E-8</v>
      </c>
      <c r="T41" s="12">
        <f t="shared" si="5"/>
        <v>1.5152941176470587E-6</v>
      </c>
      <c r="U41" s="12">
        <f t="shared" si="5"/>
        <v>1.9105882352941177E-5</v>
      </c>
      <c r="V41" s="12">
        <f t="shared" si="5"/>
        <v>2.790819672131148E-6</v>
      </c>
      <c r="W41" s="12">
        <f t="shared" si="4"/>
        <v>1.7626229508196722E-6</v>
      </c>
      <c r="X41" s="12">
        <f t="shared" si="4"/>
        <v>2.2032786885245901E-3</v>
      </c>
      <c r="Y41" s="12">
        <f t="shared" si="4"/>
        <v>5.2144262295081975E-6</v>
      </c>
      <c r="Z41" s="12">
        <f t="shared" si="4"/>
        <v>6.169180327868853E-6</v>
      </c>
      <c r="AA41" s="12">
        <f t="shared" si="4"/>
        <v>1.1089836065573772E-5</v>
      </c>
      <c r="AB41" s="12">
        <f t="shared" si="4"/>
        <v>4.1127868852459017E-6</v>
      </c>
      <c r="AC41" s="12">
        <f t="shared" si="3"/>
        <v>2.2032786885245902E-7</v>
      </c>
      <c r="AD41" s="12">
        <f t="shared" si="3"/>
        <v>7.3442622950819679E-8</v>
      </c>
      <c r="AE41" s="12">
        <f t="shared" si="3"/>
        <v>4.816E-4</v>
      </c>
      <c r="AF41" s="12">
        <f t="shared" si="3"/>
        <v>2.3868852459016397E-5</v>
      </c>
      <c r="AG41" s="12">
        <f t="shared" si="3"/>
        <v>1.769967213114754E-5</v>
      </c>
    </row>
    <row r="42" spans="1:33" x14ac:dyDescent="0.35">
      <c r="A42" s="10" t="s">
        <v>21</v>
      </c>
      <c r="B42" s="10">
        <v>656947</v>
      </c>
      <c r="D42" s="12">
        <v>2570</v>
      </c>
      <c r="F42" s="12">
        <v>0.06</v>
      </c>
      <c r="G42" s="12">
        <f t="shared" si="5"/>
        <v>1.1764705882352941E-8</v>
      </c>
      <c r="H42" s="12">
        <f t="shared" si="5"/>
        <v>2.5882352941176471E-7</v>
      </c>
      <c r="I42" s="12">
        <f t="shared" si="5"/>
        <v>7.058823529411763E-10</v>
      </c>
      <c r="J42" s="12">
        <f t="shared" si="5"/>
        <v>6.4705882352941178E-8</v>
      </c>
      <c r="K42" s="12">
        <f t="shared" si="5"/>
        <v>8.2352941176470587E-8</v>
      </c>
      <c r="L42" s="12">
        <f t="shared" si="5"/>
        <v>4.9411764705882345E-9</v>
      </c>
      <c r="M42" s="12">
        <f t="shared" si="5"/>
        <v>4.9999999999999985E-8</v>
      </c>
      <c r="N42" s="12">
        <f t="shared" si="5"/>
        <v>2.9411764705882348E-8</v>
      </c>
      <c r="O42" s="12">
        <f t="shared" si="5"/>
        <v>2.2352941176470589E-8</v>
      </c>
      <c r="P42" s="12">
        <f t="shared" si="5"/>
        <v>1.529411764705882E-8</v>
      </c>
      <c r="Q42" s="12">
        <f t="shared" si="5"/>
        <v>6.4705882352941178E-8</v>
      </c>
      <c r="R42" s="12">
        <f t="shared" si="5"/>
        <v>1.2352941176470587E-7</v>
      </c>
      <c r="S42" s="12">
        <f t="shared" si="5"/>
        <v>1.4117647058823526E-9</v>
      </c>
      <c r="T42" s="12">
        <f t="shared" si="5"/>
        <v>1.3529411764705881E-7</v>
      </c>
      <c r="U42" s="12">
        <f t="shared" si="5"/>
        <v>1.7058823529411764E-6</v>
      </c>
      <c r="V42" s="12">
        <f t="shared" si="5"/>
        <v>2.491803278688525E-7</v>
      </c>
      <c r="W42" s="12">
        <f t="shared" si="4"/>
        <v>1.5737704918032787E-7</v>
      </c>
      <c r="X42" s="12">
        <f t="shared" si="4"/>
        <v>1.9672131147540983E-4</v>
      </c>
      <c r="Y42" s="12">
        <f t="shared" si="4"/>
        <v>4.6557377049180329E-7</v>
      </c>
      <c r="Z42" s="12">
        <f t="shared" si="4"/>
        <v>5.5081967213114757E-7</v>
      </c>
      <c r="AA42" s="12">
        <f t="shared" si="4"/>
        <v>9.9016393442622962E-7</v>
      </c>
      <c r="AB42" s="12">
        <f t="shared" si="4"/>
        <v>3.6721311475409833E-7</v>
      </c>
      <c r="AC42" s="12">
        <f t="shared" si="3"/>
        <v>1.9672131147540984E-8</v>
      </c>
      <c r="AD42" s="12">
        <f t="shared" si="3"/>
        <v>6.5573770491803284E-9</v>
      </c>
      <c r="AE42" s="12">
        <f t="shared" si="3"/>
        <v>4.2999999999999995E-5</v>
      </c>
      <c r="AF42" s="12">
        <f t="shared" si="3"/>
        <v>2.1311475409836063E-6</v>
      </c>
      <c r="AG42" s="12">
        <f t="shared" si="3"/>
        <v>1.5803278688524588E-6</v>
      </c>
    </row>
    <row r="43" spans="1:33" x14ac:dyDescent="0.35">
      <c r="A43" s="10" t="s">
        <v>21</v>
      </c>
      <c r="B43" s="10">
        <v>657188</v>
      </c>
      <c r="D43" s="12">
        <v>2570</v>
      </c>
      <c r="F43" s="12">
        <v>0.06</v>
      </c>
      <c r="G43" s="12">
        <f t="shared" si="5"/>
        <v>1.1764705882352941E-8</v>
      </c>
      <c r="H43" s="12">
        <f t="shared" si="5"/>
        <v>2.5882352941176471E-7</v>
      </c>
      <c r="I43" s="12">
        <f t="shared" si="5"/>
        <v>7.058823529411763E-10</v>
      </c>
      <c r="J43" s="12">
        <f t="shared" si="5"/>
        <v>6.4705882352941178E-8</v>
      </c>
      <c r="K43" s="12">
        <f t="shared" si="5"/>
        <v>8.2352941176470587E-8</v>
      </c>
      <c r="L43" s="12">
        <f t="shared" si="5"/>
        <v>4.9411764705882345E-9</v>
      </c>
      <c r="M43" s="12">
        <f t="shared" si="5"/>
        <v>4.9999999999999985E-8</v>
      </c>
      <c r="N43" s="12">
        <f t="shared" si="5"/>
        <v>2.9411764705882348E-8</v>
      </c>
      <c r="O43" s="12">
        <f t="shared" si="5"/>
        <v>2.2352941176470589E-8</v>
      </c>
      <c r="P43" s="12">
        <f t="shared" si="5"/>
        <v>1.529411764705882E-8</v>
      </c>
      <c r="Q43" s="12">
        <f t="shared" si="5"/>
        <v>6.4705882352941178E-8</v>
      </c>
      <c r="R43" s="12">
        <f t="shared" si="5"/>
        <v>1.2352941176470587E-7</v>
      </c>
      <c r="S43" s="12">
        <f t="shared" si="5"/>
        <v>1.4117647058823526E-9</v>
      </c>
      <c r="T43" s="12">
        <f t="shared" si="5"/>
        <v>1.3529411764705881E-7</v>
      </c>
      <c r="U43" s="12">
        <f t="shared" si="5"/>
        <v>1.7058823529411764E-6</v>
      </c>
      <c r="V43" s="12">
        <f t="shared" si="5"/>
        <v>2.491803278688525E-7</v>
      </c>
      <c r="W43" s="12">
        <f t="shared" si="4"/>
        <v>1.5737704918032787E-7</v>
      </c>
      <c r="X43" s="12">
        <f t="shared" si="4"/>
        <v>1.9672131147540983E-4</v>
      </c>
      <c r="Y43" s="12">
        <f t="shared" si="4"/>
        <v>4.6557377049180329E-7</v>
      </c>
      <c r="Z43" s="12">
        <f t="shared" si="4"/>
        <v>5.5081967213114757E-7</v>
      </c>
      <c r="AA43" s="12">
        <f t="shared" si="4"/>
        <v>9.9016393442622962E-7</v>
      </c>
      <c r="AB43" s="12">
        <f t="shared" si="4"/>
        <v>3.6721311475409833E-7</v>
      </c>
      <c r="AC43" s="12">
        <f t="shared" si="3"/>
        <v>1.9672131147540984E-8</v>
      </c>
      <c r="AD43" s="12">
        <f t="shared" si="3"/>
        <v>6.5573770491803284E-9</v>
      </c>
      <c r="AE43" s="12">
        <f t="shared" si="3"/>
        <v>4.2999999999999995E-5</v>
      </c>
      <c r="AF43" s="12">
        <f t="shared" si="3"/>
        <v>2.1311475409836063E-6</v>
      </c>
      <c r="AG43" s="12">
        <f t="shared" si="3"/>
        <v>1.5803278688524588E-6</v>
      </c>
    </row>
    <row r="44" spans="1:33" x14ac:dyDescent="0.35">
      <c r="A44" s="10" t="s">
        <v>21</v>
      </c>
      <c r="B44" s="10">
        <v>3123</v>
      </c>
      <c r="C44" s="12" t="s">
        <v>87</v>
      </c>
      <c r="D44" s="12">
        <v>2570</v>
      </c>
      <c r="E44" s="12" t="s">
        <v>66</v>
      </c>
      <c r="F44" s="12">
        <v>0.125</v>
      </c>
      <c r="G44" s="12">
        <f t="shared" si="5"/>
        <v>2.450980392156863E-8</v>
      </c>
      <c r="H44" s="12">
        <f t="shared" si="5"/>
        <v>5.3921568627450983E-7</v>
      </c>
      <c r="I44" s="12">
        <f t="shared" si="5"/>
        <v>1.4705882352941174E-9</v>
      </c>
      <c r="J44" s="12">
        <f t="shared" si="5"/>
        <v>1.3480392156862746E-7</v>
      </c>
      <c r="K44" s="12">
        <f t="shared" si="5"/>
        <v>1.7156862745098039E-7</v>
      </c>
      <c r="L44" s="12">
        <f t="shared" si="5"/>
        <v>1.0294117647058822E-8</v>
      </c>
      <c r="M44" s="12">
        <f t="shared" si="5"/>
        <v>1.0416666666666664E-7</v>
      </c>
      <c r="N44" s="12">
        <f t="shared" si="5"/>
        <v>6.1274509803921568E-8</v>
      </c>
      <c r="O44" s="12">
        <f t="shared" si="5"/>
        <v>4.6568627450980394E-8</v>
      </c>
      <c r="P44" s="12">
        <f t="shared" si="5"/>
        <v>3.1862745098039213E-8</v>
      </c>
      <c r="Q44" s="12">
        <f t="shared" si="5"/>
        <v>1.3480392156862746E-7</v>
      </c>
      <c r="R44" s="12">
        <f t="shared" si="5"/>
        <v>2.5735294117647057E-7</v>
      </c>
      <c r="S44" s="12">
        <f t="shared" si="5"/>
        <v>2.9411764705882348E-9</v>
      </c>
      <c r="T44" s="12">
        <f t="shared" si="5"/>
        <v>2.8186274509803916E-7</v>
      </c>
      <c r="U44" s="12">
        <f t="shared" si="5"/>
        <v>3.553921568627451E-6</v>
      </c>
      <c r="V44" s="12">
        <f t="shared" si="5"/>
        <v>5.191256830601093E-7</v>
      </c>
      <c r="W44" s="12">
        <f t="shared" si="4"/>
        <v>3.2786885245901642E-7</v>
      </c>
      <c r="X44" s="12">
        <f t="shared" si="4"/>
        <v>4.0983606557377049E-4</v>
      </c>
      <c r="Y44" s="12">
        <f t="shared" si="4"/>
        <v>9.6994535519125677E-7</v>
      </c>
      <c r="Z44" s="12">
        <f t="shared" si="4"/>
        <v>1.1475409836065575E-6</v>
      </c>
      <c r="AA44" s="12">
        <f t="shared" si="4"/>
        <v>2.0628415300546447E-6</v>
      </c>
      <c r="AB44" s="12">
        <f t="shared" si="4"/>
        <v>7.6502732240437151E-7</v>
      </c>
      <c r="AC44" s="12">
        <f t="shared" si="3"/>
        <v>4.0983606557377053E-8</v>
      </c>
      <c r="AD44" s="12">
        <f t="shared" si="3"/>
        <v>1.3661202185792351E-8</v>
      </c>
      <c r="AE44" s="12">
        <f t="shared" si="3"/>
        <v>8.958333333333332E-5</v>
      </c>
      <c r="AF44" s="12">
        <f t="shared" si="3"/>
        <v>4.4398907103825133E-6</v>
      </c>
      <c r="AG44" s="12">
        <f t="shared" si="3"/>
        <v>3.2923497267759558E-6</v>
      </c>
    </row>
    <row r="45" spans="1:33" x14ac:dyDescent="0.35">
      <c r="A45" s="10" t="s">
        <v>21</v>
      </c>
      <c r="B45" s="10">
        <v>648940</v>
      </c>
      <c r="D45" s="12">
        <v>2570</v>
      </c>
      <c r="F45" s="12">
        <v>4.36E-2</v>
      </c>
      <c r="G45" s="12">
        <f t="shared" si="5"/>
        <v>8.5490196078431386E-9</v>
      </c>
      <c r="H45" s="12">
        <f t="shared" si="5"/>
        <v>1.8807843137254905E-7</v>
      </c>
      <c r="I45" s="12">
        <f t="shared" si="5"/>
        <v>5.1294117647058811E-10</v>
      </c>
      <c r="J45" s="12">
        <f t="shared" si="5"/>
        <v>4.7019607843137261E-8</v>
      </c>
      <c r="K45" s="12">
        <f t="shared" si="5"/>
        <v>5.9843137254901962E-8</v>
      </c>
      <c r="L45" s="12">
        <f t="shared" si="5"/>
        <v>3.5905882352941171E-9</v>
      </c>
      <c r="M45" s="12">
        <f t="shared" si="5"/>
        <v>3.6333333333333328E-8</v>
      </c>
      <c r="N45" s="12">
        <f t="shared" si="5"/>
        <v>2.1372549019607841E-8</v>
      </c>
      <c r="O45" s="12">
        <f t="shared" si="5"/>
        <v>1.6243137254901959E-8</v>
      </c>
      <c r="P45" s="12">
        <f t="shared" si="5"/>
        <v>1.1113725490196076E-8</v>
      </c>
      <c r="Q45" s="12">
        <f t="shared" si="5"/>
        <v>4.7019607843137261E-8</v>
      </c>
      <c r="R45" s="12">
        <f t="shared" si="5"/>
        <v>8.9764705882352923E-8</v>
      </c>
      <c r="S45" s="12">
        <f t="shared" si="5"/>
        <v>1.0258823529411762E-9</v>
      </c>
      <c r="T45" s="12">
        <f t="shared" si="5"/>
        <v>9.831372549019607E-8</v>
      </c>
      <c r="U45" s="12">
        <f t="shared" si="5"/>
        <v>1.2396078431372548E-6</v>
      </c>
      <c r="V45" s="12">
        <f t="shared" si="5"/>
        <v>1.8107103825136613E-7</v>
      </c>
      <c r="W45" s="12">
        <f t="shared" si="4"/>
        <v>1.1436065573770492E-7</v>
      </c>
      <c r="X45" s="12">
        <f t="shared" si="4"/>
        <v>1.4295081967213115E-4</v>
      </c>
      <c r="Y45" s="12">
        <f t="shared" si="4"/>
        <v>3.383169398907104E-7</v>
      </c>
      <c r="Z45" s="12">
        <f t="shared" si="4"/>
        <v>4.0026229508196719E-7</v>
      </c>
      <c r="AA45" s="12">
        <f t="shared" si="4"/>
        <v>7.1951912568306005E-7</v>
      </c>
      <c r="AB45" s="12">
        <f t="shared" si="4"/>
        <v>2.6684153005464481E-7</v>
      </c>
      <c r="AC45" s="12">
        <f t="shared" si="3"/>
        <v>1.4295081967213114E-8</v>
      </c>
      <c r="AD45" s="12">
        <f t="shared" si="3"/>
        <v>4.7650273224043718E-9</v>
      </c>
      <c r="AE45" s="12">
        <f t="shared" si="3"/>
        <v>3.124666666666666E-5</v>
      </c>
      <c r="AF45" s="12">
        <f t="shared" si="3"/>
        <v>1.5486338797814208E-6</v>
      </c>
      <c r="AG45" s="12">
        <f t="shared" si="3"/>
        <v>1.1483715846994535E-6</v>
      </c>
    </row>
    <row r="46" spans="1:33" x14ac:dyDescent="0.35">
      <c r="A46" s="10" t="s">
        <v>27</v>
      </c>
      <c r="B46" s="10">
        <v>682870</v>
      </c>
      <c r="C46" s="41">
        <v>388091</v>
      </c>
      <c r="D46" s="12">
        <v>3080</v>
      </c>
      <c r="F46" s="12">
        <v>1.5</v>
      </c>
      <c r="G46" s="12">
        <f t="shared" si="5"/>
        <v>2.9411764705882356E-7</v>
      </c>
      <c r="H46" s="12">
        <f t="shared" si="5"/>
        <v>6.4705882352941188E-6</v>
      </c>
      <c r="I46" s="12">
        <f t="shared" si="5"/>
        <v>1.7647058823529409E-8</v>
      </c>
      <c r="J46" s="12">
        <f t="shared" si="5"/>
        <v>1.6176470588235297E-6</v>
      </c>
      <c r="K46" s="12">
        <f t="shared" si="5"/>
        <v>2.0588235294117645E-6</v>
      </c>
      <c r="L46" s="12">
        <f t="shared" si="5"/>
        <v>1.2352941176470587E-7</v>
      </c>
      <c r="M46" s="12">
        <f t="shared" si="5"/>
        <v>1.2499999999999997E-6</v>
      </c>
      <c r="N46" s="12">
        <f t="shared" si="5"/>
        <v>7.3529411764705876E-7</v>
      </c>
      <c r="O46" s="12">
        <f t="shared" si="5"/>
        <v>5.588235294117647E-7</v>
      </c>
      <c r="P46" s="12">
        <f t="shared" si="5"/>
        <v>3.8235294117647048E-7</v>
      </c>
      <c r="Q46" s="12">
        <f t="shared" si="5"/>
        <v>1.6176470588235297E-6</v>
      </c>
      <c r="R46" s="12">
        <f t="shared" si="5"/>
        <v>3.0882352941176468E-6</v>
      </c>
      <c r="S46" s="12">
        <f t="shared" si="5"/>
        <v>3.5294117647058817E-8</v>
      </c>
      <c r="T46" s="12">
        <f t="shared" si="5"/>
        <v>3.3823529411764703E-6</v>
      </c>
      <c r="U46" s="12">
        <f t="shared" si="5"/>
        <v>4.2647058823529415E-5</v>
      </c>
      <c r="V46" s="12">
        <f t="shared" si="5"/>
        <v>6.2295081967213111E-6</v>
      </c>
      <c r="W46" s="12">
        <f t="shared" si="4"/>
        <v>3.934426229508197E-6</v>
      </c>
      <c r="X46" s="12">
        <f t="shared" si="4"/>
        <v>4.9180327868852455E-3</v>
      </c>
      <c r="Y46" s="12">
        <f t="shared" si="4"/>
        <v>1.1639344262295081E-5</v>
      </c>
      <c r="Z46" s="12">
        <f t="shared" si="4"/>
        <v>1.377049180327869E-5</v>
      </c>
      <c r="AA46" s="12">
        <f t="shared" si="4"/>
        <v>2.4754098360655738E-5</v>
      </c>
      <c r="AB46" s="12">
        <f t="shared" si="4"/>
        <v>9.1803278688524581E-6</v>
      </c>
      <c r="AC46" s="12">
        <f t="shared" si="3"/>
        <v>4.9180327868852463E-7</v>
      </c>
      <c r="AD46" s="12">
        <f t="shared" si="3"/>
        <v>1.6393442622950821E-7</v>
      </c>
      <c r="AE46" s="12">
        <f t="shared" si="3"/>
        <v>1.075E-3</v>
      </c>
      <c r="AF46" s="12">
        <f t="shared" si="3"/>
        <v>5.3278688524590167E-5</v>
      </c>
      <c r="AG46" s="12">
        <f t="shared" si="3"/>
        <v>3.950819672131147E-5</v>
      </c>
    </row>
    <row r="47" spans="1:33" x14ac:dyDescent="0.35">
      <c r="A47" s="10" t="s">
        <v>27</v>
      </c>
      <c r="B47" s="10">
        <v>682871</v>
      </c>
      <c r="C47" s="41">
        <v>388092</v>
      </c>
      <c r="D47" s="12">
        <v>3080</v>
      </c>
      <c r="E47" s="12" t="s">
        <v>66</v>
      </c>
      <c r="F47" s="12">
        <v>1.5</v>
      </c>
      <c r="G47" s="12">
        <f t="shared" si="5"/>
        <v>2.9411764705882356E-7</v>
      </c>
      <c r="H47" s="12">
        <f t="shared" si="5"/>
        <v>6.4705882352941188E-6</v>
      </c>
      <c r="I47" s="12">
        <f t="shared" si="5"/>
        <v>1.7647058823529409E-8</v>
      </c>
      <c r="J47" s="12">
        <f t="shared" si="5"/>
        <v>1.6176470588235297E-6</v>
      </c>
      <c r="K47" s="12">
        <f t="shared" si="5"/>
        <v>2.0588235294117645E-6</v>
      </c>
      <c r="L47" s="12">
        <f t="shared" si="5"/>
        <v>1.2352941176470587E-7</v>
      </c>
      <c r="M47" s="12">
        <f t="shared" si="5"/>
        <v>1.2499999999999997E-6</v>
      </c>
      <c r="N47" s="12">
        <f t="shared" si="5"/>
        <v>7.3529411764705876E-7</v>
      </c>
      <c r="O47" s="12">
        <f t="shared" si="5"/>
        <v>5.588235294117647E-7</v>
      </c>
      <c r="P47" s="12">
        <f t="shared" si="5"/>
        <v>3.8235294117647048E-7</v>
      </c>
      <c r="Q47" s="12">
        <f t="shared" si="5"/>
        <v>1.6176470588235297E-6</v>
      </c>
      <c r="R47" s="12">
        <f t="shared" si="5"/>
        <v>3.0882352941176468E-6</v>
      </c>
      <c r="S47" s="12">
        <f t="shared" si="5"/>
        <v>3.5294117647058817E-8</v>
      </c>
      <c r="T47" s="12">
        <f t="shared" si="5"/>
        <v>3.3823529411764703E-6</v>
      </c>
      <c r="U47" s="12">
        <f t="shared" si="5"/>
        <v>4.2647058823529415E-5</v>
      </c>
      <c r="V47" s="12">
        <f t="shared" si="5"/>
        <v>6.2295081967213111E-6</v>
      </c>
      <c r="W47" s="12">
        <f t="shared" si="4"/>
        <v>3.934426229508197E-6</v>
      </c>
      <c r="X47" s="12">
        <f t="shared" si="4"/>
        <v>4.9180327868852455E-3</v>
      </c>
      <c r="Y47" s="12">
        <f t="shared" si="4"/>
        <v>1.1639344262295081E-5</v>
      </c>
      <c r="Z47" s="12">
        <f t="shared" si="4"/>
        <v>1.377049180327869E-5</v>
      </c>
      <c r="AA47" s="12">
        <f t="shared" si="4"/>
        <v>2.4754098360655738E-5</v>
      </c>
      <c r="AB47" s="12">
        <f t="shared" si="4"/>
        <v>9.1803278688524581E-6</v>
      </c>
      <c r="AC47" s="12">
        <f t="shared" si="3"/>
        <v>4.9180327868852463E-7</v>
      </c>
      <c r="AD47" s="12">
        <f t="shared" si="3"/>
        <v>1.6393442622950821E-7</v>
      </c>
      <c r="AE47" s="12">
        <f t="shared" si="3"/>
        <v>1.075E-3</v>
      </c>
      <c r="AF47" s="12">
        <f t="shared" si="3"/>
        <v>5.3278688524590167E-5</v>
      </c>
      <c r="AG47" s="12">
        <f t="shared" si="3"/>
        <v>3.950819672131147E-5</v>
      </c>
    </row>
    <row r="48" spans="1:33" x14ac:dyDescent="0.35">
      <c r="A48" s="10" t="s">
        <v>34</v>
      </c>
      <c r="B48" s="10">
        <v>3659</v>
      </c>
      <c r="C48" s="12" t="s">
        <v>64</v>
      </c>
      <c r="D48" s="12">
        <v>3090</v>
      </c>
      <c r="E48" s="12" t="s">
        <v>66</v>
      </c>
      <c r="F48" s="12">
        <v>0.13500000000000001</v>
      </c>
      <c r="G48" s="12">
        <f t="shared" si="5"/>
        <v>2.647058823529412E-8</v>
      </c>
      <c r="H48" s="12">
        <f t="shared" si="5"/>
        <v>5.8235294117647074E-7</v>
      </c>
      <c r="I48" s="12">
        <f t="shared" si="5"/>
        <v>1.5882352941176468E-9</v>
      </c>
      <c r="J48" s="12">
        <f t="shared" si="5"/>
        <v>1.4558823529411768E-7</v>
      </c>
      <c r="K48" s="12">
        <f t="shared" si="5"/>
        <v>1.8529411764705884E-7</v>
      </c>
      <c r="L48" s="12">
        <f t="shared" si="5"/>
        <v>1.1117647058823529E-8</v>
      </c>
      <c r="M48" s="12">
        <f t="shared" si="5"/>
        <v>1.1249999999999998E-7</v>
      </c>
      <c r="N48" s="12">
        <f t="shared" si="5"/>
        <v>6.6176470588235299E-8</v>
      </c>
      <c r="O48" s="12">
        <f t="shared" si="5"/>
        <v>5.0294117647058832E-8</v>
      </c>
      <c r="P48" s="12">
        <f t="shared" si="5"/>
        <v>3.4411764705882346E-8</v>
      </c>
      <c r="Q48" s="12">
        <f t="shared" si="5"/>
        <v>1.4558823529411768E-7</v>
      </c>
      <c r="R48" s="12">
        <f t="shared" si="5"/>
        <v>2.7794117647058826E-7</v>
      </c>
      <c r="S48" s="12">
        <f t="shared" si="5"/>
        <v>3.1764705882352935E-9</v>
      </c>
      <c r="T48" s="12">
        <f t="shared" si="5"/>
        <v>3.0441176470588232E-7</v>
      </c>
      <c r="U48" s="12">
        <f t="shared" si="5"/>
        <v>3.8382352941176472E-6</v>
      </c>
      <c r="V48" s="12">
        <f t="shared" ref="V48:AG59" si="6">$F48*V$6/91.5</f>
        <v>5.6065573770491812E-7</v>
      </c>
      <c r="W48" s="12">
        <f t="shared" si="6"/>
        <v>3.5409836065573771E-7</v>
      </c>
      <c r="X48" s="12">
        <f t="shared" si="6"/>
        <v>4.4262295081967212E-4</v>
      </c>
      <c r="Y48" s="12">
        <f t="shared" si="6"/>
        <v>1.0475409836065576E-6</v>
      </c>
      <c r="Z48" s="12">
        <f t="shared" si="6"/>
        <v>1.2393442622950821E-6</v>
      </c>
      <c r="AA48" s="12">
        <f t="shared" si="6"/>
        <v>2.2278688524590164E-6</v>
      </c>
      <c r="AB48" s="12">
        <f t="shared" si="6"/>
        <v>8.262295081967212E-7</v>
      </c>
      <c r="AC48" s="12">
        <f t="shared" si="6"/>
        <v>4.4262295081967214E-8</v>
      </c>
      <c r="AD48" s="12">
        <f t="shared" si="6"/>
        <v>1.4754098360655741E-8</v>
      </c>
      <c r="AE48" s="12">
        <f t="shared" si="6"/>
        <v>9.6749999999999994E-5</v>
      </c>
      <c r="AF48" s="12">
        <f t="shared" si="6"/>
        <v>4.7950819672131147E-6</v>
      </c>
      <c r="AG48" s="12">
        <f t="shared" si="6"/>
        <v>3.555737704918033E-6</v>
      </c>
    </row>
    <row r="49" spans="1:33" x14ac:dyDescent="0.35">
      <c r="A49" s="10" t="s">
        <v>35</v>
      </c>
      <c r="B49" s="10">
        <v>3660</v>
      </c>
      <c r="C49" s="12" t="s">
        <v>65</v>
      </c>
      <c r="D49" s="12">
        <v>3100</v>
      </c>
      <c r="E49" s="12" t="s">
        <v>66</v>
      </c>
      <c r="F49" s="12">
        <v>0.13500000000000001</v>
      </c>
      <c r="G49" s="12">
        <f t="shared" ref="G49:V59" si="7">$F49*G$6/91.5</f>
        <v>2.647058823529412E-8</v>
      </c>
      <c r="H49" s="12">
        <f t="shared" si="7"/>
        <v>5.8235294117647074E-7</v>
      </c>
      <c r="I49" s="12">
        <f t="shared" si="7"/>
        <v>1.5882352941176468E-9</v>
      </c>
      <c r="J49" s="12">
        <f t="shared" si="7"/>
        <v>1.4558823529411768E-7</v>
      </c>
      <c r="K49" s="12">
        <f t="shared" si="7"/>
        <v>1.8529411764705884E-7</v>
      </c>
      <c r="L49" s="12">
        <f t="shared" si="7"/>
        <v>1.1117647058823529E-8</v>
      </c>
      <c r="M49" s="12">
        <f t="shared" si="7"/>
        <v>1.1249999999999998E-7</v>
      </c>
      <c r="N49" s="12">
        <f t="shared" si="7"/>
        <v>6.6176470588235299E-8</v>
      </c>
      <c r="O49" s="12">
        <f t="shared" si="7"/>
        <v>5.0294117647058832E-8</v>
      </c>
      <c r="P49" s="12">
        <f t="shared" si="7"/>
        <v>3.4411764705882346E-8</v>
      </c>
      <c r="Q49" s="12">
        <f t="shared" si="7"/>
        <v>1.4558823529411768E-7</v>
      </c>
      <c r="R49" s="12">
        <f t="shared" si="7"/>
        <v>2.7794117647058826E-7</v>
      </c>
      <c r="S49" s="12">
        <f t="shared" si="7"/>
        <v>3.1764705882352935E-9</v>
      </c>
      <c r="T49" s="12">
        <f t="shared" si="7"/>
        <v>3.0441176470588232E-7</v>
      </c>
      <c r="U49" s="12">
        <f t="shared" si="7"/>
        <v>3.8382352941176472E-6</v>
      </c>
      <c r="V49" s="12">
        <f t="shared" si="7"/>
        <v>5.6065573770491812E-7</v>
      </c>
      <c r="W49" s="12">
        <f t="shared" si="6"/>
        <v>3.5409836065573771E-7</v>
      </c>
      <c r="X49" s="12">
        <f t="shared" si="6"/>
        <v>4.4262295081967212E-4</v>
      </c>
      <c r="Y49" s="12">
        <f t="shared" si="6"/>
        <v>1.0475409836065576E-6</v>
      </c>
      <c r="Z49" s="12">
        <f t="shared" si="6"/>
        <v>1.2393442622950821E-6</v>
      </c>
      <c r="AA49" s="12">
        <f t="shared" si="6"/>
        <v>2.2278688524590164E-6</v>
      </c>
      <c r="AB49" s="12">
        <f t="shared" si="6"/>
        <v>8.262295081967212E-7</v>
      </c>
      <c r="AC49" s="12">
        <f t="shared" si="6"/>
        <v>4.4262295081967214E-8</v>
      </c>
      <c r="AD49" s="12">
        <f t="shared" si="6"/>
        <v>1.4754098360655741E-8</v>
      </c>
      <c r="AE49" s="12">
        <f t="shared" si="6"/>
        <v>9.6749999999999994E-5</v>
      </c>
      <c r="AF49" s="12">
        <f t="shared" si="6"/>
        <v>4.7950819672131147E-6</v>
      </c>
      <c r="AG49" s="12">
        <f t="shared" si="6"/>
        <v>3.555737704918033E-6</v>
      </c>
    </row>
    <row r="50" spans="1:33" x14ac:dyDescent="0.35">
      <c r="A50" s="10" t="s">
        <v>22</v>
      </c>
      <c r="B50" s="10">
        <v>963</v>
      </c>
      <c r="C50" s="12" t="s">
        <v>55</v>
      </c>
      <c r="D50" s="12">
        <v>2410</v>
      </c>
      <c r="E50" s="12" t="s">
        <v>66</v>
      </c>
      <c r="F50" s="12">
        <v>0.06</v>
      </c>
      <c r="G50" s="12">
        <f t="shared" si="7"/>
        <v>1.1764705882352941E-8</v>
      </c>
      <c r="H50" s="12">
        <f t="shared" si="7"/>
        <v>2.5882352941176471E-7</v>
      </c>
      <c r="I50" s="12">
        <f t="shared" si="7"/>
        <v>7.058823529411763E-10</v>
      </c>
      <c r="J50" s="12">
        <f t="shared" si="7"/>
        <v>6.4705882352941178E-8</v>
      </c>
      <c r="K50" s="12">
        <f t="shared" si="7"/>
        <v>8.2352941176470587E-8</v>
      </c>
      <c r="L50" s="12">
        <f t="shared" si="7"/>
        <v>4.9411764705882345E-9</v>
      </c>
      <c r="M50" s="12">
        <f t="shared" si="7"/>
        <v>4.9999999999999985E-8</v>
      </c>
      <c r="N50" s="12">
        <f t="shared" si="7"/>
        <v>2.9411764705882348E-8</v>
      </c>
      <c r="O50" s="12">
        <f t="shared" si="7"/>
        <v>2.2352941176470589E-8</v>
      </c>
      <c r="P50" s="12">
        <f t="shared" si="7"/>
        <v>1.529411764705882E-8</v>
      </c>
      <c r="Q50" s="12">
        <f t="shared" si="7"/>
        <v>6.4705882352941178E-8</v>
      </c>
      <c r="R50" s="12">
        <f t="shared" si="7"/>
        <v>1.2352941176470587E-7</v>
      </c>
      <c r="S50" s="12">
        <f t="shared" si="7"/>
        <v>1.4117647058823526E-9</v>
      </c>
      <c r="T50" s="12">
        <f t="shared" si="7"/>
        <v>1.3529411764705881E-7</v>
      </c>
      <c r="U50" s="12">
        <f t="shared" si="7"/>
        <v>1.7058823529411764E-6</v>
      </c>
      <c r="V50" s="12">
        <f t="shared" si="7"/>
        <v>2.491803278688525E-7</v>
      </c>
      <c r="W50" s="12">
        <f t="shared" si="6"/>
        <v>1.5737704918032787E-7</v>
      </c>
      <c r="X50" s="12">
        <f t="shared" si="6"/>
        <v>1.9672131147540983E-4</v>
      </c>
      <c r="Y50" s="12">
        <f t="shared" si="6"/>
        <v>4.6557377049180329E-7</v>
      </c>
      <c r="Z50" s="12">
        <f t="shared" si="6"/>
        <v>5.5081967213114757E-7</v>
      </c>
      <c r="AA50" s="12">
        <f t="shared" si="6"/>
        <v>9.9016393442622962E-7</v>
      </c>
      <c r="AB50" s="12">
        <f t="shared" si="6"/>
        <v>3.6721311475409833E-7</v>
      </c>
      <c r="AC50" s="12">
        <f t="shared" si="6"/>
        <v>1.9672131147540984E-8</v>
      </c>
      <c r="AD50" s="12">
        <f t="shared" si="6"/>
        <v>6.5573770491803284E-9</v>
      </c>
      <c r="AE50" s="12">
        <f t="shared" si="6"/>
        <v>4.2999999999999995E-5</v>
      </c>
      <c r="AF50" s="12">
        <f t="shared" si="6"/>
        <v>2.1311475409836063E-6</v>
      </c>
      <c r="AG50" s="12">
        <f t="shared" si="6"/>
        <v>1.5803278688524588E-6</v>
      </c>
    </row>
    <row r="51" spans="1:33" x14ac:dyDescent="0.35">
      <c r="A51" s="10" t="s">
        <v>22</v>
      </c>
      <c r="B51" s="10">
        <v>4356</v>
      </c>
      <c r="D51" s="12">
        <v>2410</v>
      </c>
      <c r="F51" s="12">
        <v>0.1</v>
      </c>
      <c r="G51" s="12">
        <f t="shared" si="7"/>
        <v>1.9607843137254905E-8</v>
      </c>
      <c r="H51" s="12">
        <f t="shared" si="7"/>
        <v>4.3137254901960793E-7</v>
      </c>
      <c r="I51" s="12">
        <f t="shared" si="7"/>
        <v>1.1764705882352938E-9</v>
      </c>
      <c r="J51" s="12">
        <f t="shared" si="7"/>
        <v>1.0784313725490198E-7</v>
      </c>
      <c r="K51" s="12">
        <f t="shared" si="7"/>
        <v>1.3725490196078432E-7</v>
      </c>
      <c r="L51" s="12">
        <f t="shared" si="7"/>
        <v>8.235294117647058E-9</v>
      </c>
      <c r="M51" s="12">
        <f t="shared" si="7"/>
        <v>8.3333333333333325E-8</v>
      </c>
      <c r="N51" s="12">
        <f t="shared" si="7"/>
        <v>4.9019607843137253E-8</v>
      </c>
      <c r="O51" s="12">
        <f t="shared" si="7"/>
        <v>3.725490196078432E-8</v>
      </c>
      <c r="P51" s="12">
        <f t="shared" si="7"/>
        <v>2.5490196078431368E-8</v>
      </c>
      <c r="Q51" s="12">
        <f t="shared" si="7"/>
        <v>1.0784313725490198E-7</v>
      </c>
      <c r="R51" s="12">
        <f t="shared" si="7"/>
        <v>2.0588235294117647E-7</v>
      </c>
      <c r="S51" s="12">
        <f t="shared" si="7"/>
        <v>2.3529411764705877E-9</v>
      </c>
      <c r="T51" s="12">
        <f t="shared" si="7"/>
        <v>2.2549019607843137E-7</v>
      </c>
      <c r="U51" s="12">
        <f t="shared" si="7"/>
        <v>2.8431372549019607E-6</v>
      </c>
      <c r="V51" s="12">
        <f t="shared" si="7"/>
        <v>4.1530054644808746E-7</v>
      </c>
      <c r="W51" s="12">
        <f t="shared" si="6"/>
        <v>2.6229508196721312E-7</v>
      </c>
      <c r="X51" s="12">
        <f t="shared" si="6"/>
        <v>3.2786885245901639E-4</v>
      </c>
      <c r="Y51" s="12">
        <f t="shared" si="6"/>
        <v>7.7595628415300548E-7</v>
      </c>
      <c r="Z51" s="12">
        <f t="shared" si="6"/>
        <v>9.1803278688524596E-7</v>
      </c>
      <c r="AA51" s="12">
        <f t="shared" si="6"/>
        <v>1.650273224043716E-6</v>
      </c>
      <c r="AB51" s="12">
        <f t="shared" si="6"/>
        <v>6.1202185792349727E-7</v>
      </c>
      <c r="AC51" s="12">
        <f t="shared" si="6"/>
        <v>3.2786885245901639E-8</v>
      </c>
      <c r="AD51" s="12">
        <f t="shared" si="6"/>
        <v>1.0928961748633881E-8</v>
      </c>
      <c r="AE51" s="12">
        <f t="shared" si="6"/>
        <v>7.1666666666666669E-5</v>
      </c>
      <c r="AF51" s="12">
        <f t="shared" si="6"/>
        <v>3.5519125683060107E-6</v>
      </c>
      <c r="AG51" s="12">
        <f t="shared" si="6"/>
        <v>2.633879781420765E-6</v>
      </c>
    </row>
    <row r="52" spans="1:33" x14ac:dyDescent="0.35">
      <c r="A52" s="10" t="s">
        <v>22</v>
      </c>
      <c r="B52" s="10">
        <v>714341</v>
      </c>
      <c r="D52" s="12">
        <v>2410</v>
      </c>
      <c r="F52" s="12">
        <v>1</v>
      </c>
      <c r="G52" s="12">
        <f t="shared" si="7"/>
        <v>1.9607843137254904E-7</v>
      </c>
      <c r="H52" s="12">
        <f t="shared" si="7"/>
        <v>4.3137254901960786E-6</v>
      </c>
      <c r="I52" s="12">
        <f t="shared" si="7"/>
        <v>1.1764705882352939E-8</v>
      </c>
      <c r="J52" s="12">
        <f t="shared" si="7"/>
        <v>1.0784313725490197E-6</v>
      </c>
      <c r="K52" s="12">
        <f t="shared" si="7"/>
        <v>1.3725490196078432E-6</v>
      </c>
      <c r="L52" s="12">
        <f t="shared" si="7"/>
        <v>8.2352941176470574E-8</v>
      </c>
      <c r="M52" s="12">
        <f t="shared" si="7"/>
        <v>8.3333333333333312E-7</v>
      </c>
      <c r="N52" s="12">
        <f t="shared" si="7"/>
        <v>4.9019607843137254E-7</v>
      </c>
      <c r="O52" s="12">
        <f t="shared" si="7"/>
        <v>3.7254901960784315E-7</v>
      </c>
      <c r="P52" s="12">
        <f t="shared" si="7"/>
        <v>2.5490196078431371E-7</v>
      </c>
      <c r="Q52" s="12">
        <f t="shared" si="7"/>
        <v>1.0784313725490197E-6</v>
      </c>
      <c r="R52" s="12">
        <f t="shared" si="7"/>
        <v>2.0588235294117645E-6</v>
      </c>
      <c r="S52" s="12">
        <f t="shared" si="7"/>
        <v>2.3529411764705878E-8</v>
      </c>
      <c r="T52" s="12">
        <f t="shared" si="7"/>
        <v>2.2549019607843132E-6</v>
      </c>
      <c r="U52" s="12">
        <f t="shared" si="7"/>
        <v>2.8431372549019608E-5</v>
      </c>
      <c r="V52" s="12">
        <f t="shared" si="7"/>
        <v>4.1530054644808744E-6</v>
      </c>
      <c r="W52" s="12">
        <f t="shared" si="6"/>
        <v>2.6229508196721314E-6</v>
      </c>
      <c r="X52" s="12">
        <f t="shared" si="6"/>
        <v>3.2786885245901639E-3</v>
      </c>
      <c r="Y52" s="12">
        <f t="shared" si="6"/>
        <v>7.7595628415300542E-6</v>
      </c>
      <c r="Z52" s="12">
        <f t="shared" si="6"/>
        <v>9.1803278688524598E-6</v>
      </c>
      <c r="AA52" s="12">
        <f t="shared" si="6"/>
        <v>1.6502732240437158E-5</v>
      </c>
      <c r="AB52" s="12">
        <f t="shared" si="6"/>
        <v>6.120218579234972E-6</v>
      </c>
      <c r="AC52" s="12">
        <f t="shared" si="6"/>
        <v>3.2786885245901642E-7</v>
      </c>
      <c r="AD52" s="12">
        <f t="shared" si="6"/>
        <v>1.0928961748633881E-7</v>
      </c>
      <c r="AE52" s="12">
        <f t="shared" si="6"/>
        <v>7.1666666666666656E-4</v>
      </c>
      <c r="AF52" s="12">
        <f t="shared" si="6"/>
        <v>3.5519125683060107E-5</v>
      </c>
      <c r="AG52" s="12">
        <f t="shared" si="6"/>
        <v>2.6338797814207647E-5</v>
      </c>
    </row>
    <row r="53" spans="1:33" x14ac:dyDescent="0.35">
      <c r="A53" s="10" t="s">
        <v>22</v>
      </c>
      <c r="B53" s="10">
        <v>714343</v>
      </c>
      <c r="D53" s="12">
        <v>2410</v>
      </c>
      <c r="F53" s="12">
        <v>1</v>
      </c>
      <c r="G53" s="12">
        <f t="shared" si="7"/>
        <v>1.9607843137254904E-7</v>
      </c>
      <c r="H53" s="12">
        <f t="shared" si="7"/>
        <v>4.3137254901960786E-6</v>
      </c>
      <c r="I53" s="12">
        <f t="shared" si="7"/>
        <v>1.1764705882352939E-8</v>
      </c>
      <c r="J53" s="12">
        <f t="shared" si="7"/>
        <v>1.0784313725490197E-6</v>
      </c>
      <c r="K53" s="12">
        <f t="shared" si="7"/>
        <v>1.3725490196078432E-6</v>
      </c>
      <c r="L53" s="12">
        <f t="shared" si="7"/>
        <v>8.2352941176470574E-8</v>
      </c>
      <c r="M53" s="12">
        <f t="shared" si="7"/>
        <v>8.3333333333333312E-7</v>
      </c>
      <c r="N53" s="12">
        <f t="shared" si="7"/>
        <v>4.9019607843137254E-7</v>
      </c>
      <c r="O53" s="12">
        <f t="shared" si="7"/>
        <v>3.7254901960784315E-7</v>
      </c>
      <c r="P53" s="12">
        <f t="shared" si="7"/>
        <v>2.5490196078431371E-7</v>
      </c>
      <c r="Q53" s="12">
        <f t="shared" si="7"/>
        <v>1.0784313725490197E-6</v>
      </c>
      <c r="R53" s="12">
        <f t="shared" si="7"/>
        <v>2.0588235294117645E-6</v>
      </c>
      <c r="S53" s="12">
        <f t="shared" si="7"/>
        <v>2.3529411764705878E-8</v>
      </c>
      <c r="T53" s="12">
        <f t="shared" si="7"/>
        <v>2.2549019607843132E-6</v>
      </c>
      <c r="U53" s="12">
        <f t="shared" si="7"/>
        <v>2.8431372549019608E-5</v>
      </c>
      <c r="V53" s="12">
        <f t="shared" si="7"/>
        <v>4.1530054644808744E-6</v>
      </c>
      <c r="W53" s="12">
        <f t="shared" si="6"/>
        <v>2.6229508196721314E-6</v>
      </c>
      <c r="X53" s="12">
        <f t="shared" si="6"/>
        <v>3.2786885245901639E-3</v>
      </c>
      <c r="Y53" s="12">
        <f t="shared" si="6"/>
        <v>7.7595628415300542E-6</v>
      </c>
      <c r="Z53" s="12">
        <f t="shared" si="6"/>
        <v>9.1803278688524598E-6</v>
      </c>
      <c r="AA53" s="12">
        <f t="shared" si="6"/>
        <v>1.6502732240437158E-5</v>
      </c>
      <c r="AB53" s="12">
        <f t="shared" si="6"/>
        <v>6.120218579234972E-6</v>
      </c>
      <c r="AC53" s="12">
        <f t="shared" si="6"/>
        <v>3.2786885245901642E-7</v>
      </c>
      <c r="AD53" s="12">
        <f t="shared" si="6"/>
        <v>1.0928961748633881E-7</v>
      </c>
      <c r="AE53" s="12">
        <f t="shared" si="6"/>
        <v>7.1666666666666656E-4</v>
      </c>
      <c r="AF53" s="12">
        <f t="shared" si="6"/>
        <v>3.5519125683060107E-5</v>
      </c>
      <c r="AG53" s="12">
        <f t="shared" si="6"/>
        <v>2.6338797814207647E-5</v>
      </c>
    </row>
    <row r="54" spans="1:33" x14ac:dyDescent="0.35">
      <c r="A54" s="10" t="s">
        <v>28</v>
      </c>
      <c r="B54" s="10">
        <v>3258</v>
      </c>
      <c r="C54" s="12" t="s">
        <v>88</v>
      </c>
      <c r="D54" s="12">
        <v>2710</v>
      </c>
      <c r="E54" s="12" t="s">
        <v>66</v>
      </c>
      <c r="F54" s="12">
        <v>0.3</v>
      </c>
      <c r="G54" s="12">
        <f t="shared" si="7"/>
        <v>5.8823529411764709E-8</v>
      </c>
      <c r="H54" s="12">
        <f t="shared" si="7"/>
        <v>1.2941176470588237E-6</v>
      </c>
      <c r="I54" s="12">
        <f t="shared" si="7"/>
        <v>3.5294117647058815E-9</v>
      </c>
      <c r="J54" s="12">
        <f t="shared" si="7"/>
        <v>3.2352941176470592E-7</v>
      </c>
      <c r="K54" s="12">
        <f t="shared" si="7"/>
        <v>4.1176470588235295E-7</v>
      </c>
      <c r="L54" s="12">
        <f t="shared" si="7"/>
        <v>2.4705882352941171E-8</v>
      </c>
      <c r="M54" s="12">
        <f t="shared" si="7"/>
        <v>2.4999999999999994E-7</v>
      </c>
      <c r="N54" s="12">
        <f t="shared" si="7"/>
        <v>1.4705882352941175E-7</v>
      </c>
      <c r="O54" s="12">
        <f t="shared" si="7"/>
        <v>1.1176470588235293E-7</v>
      </c>
      <c r="P54" s="12">
        <f t="shared" si="7"/>
        <v>7.6470588235294104E-8</v>
      </c>
      <c r="Q54" s="12">
        <f t="shared" si="7"/>
        <v>3.2352941176470592E-7</v>
      </c>
      <c r="R54" s="12">
        <f t="shared" si="7"/>
        <v>6.1764705882352932E-7</v>
      </c>
      <c r="S54" s="12">
        <f t="shared" si="7"/>
        <v>7.058823529411763E-9</v>
      </c>
      <c r="T54" s="12">
        <f t="shared" si="7"/>
        <v>6.7647058823529404E-7</v>
      </c>
      <c r="U54" s="12">
        <f t="shared" si="7"/>
        <v>8.5294117647058816E-6</v>
      </c>
      <c r="V54" s="12">
        <f t="shared" si="7"/>
        <v>1.2459016393442623E-6</v>
      </c>
      <c r="W54" s="12">
        <f t="shared" si="6"/>
        <v>7.8688524590163935E-7</v>
      </c>
      <c r="X54" s="12">
        <f t="shared" si="6"/>
        <v>9.8360655737704918E-4</v>
      </c>
      <c r="Y54" s="12">
        <f t="shared" si="6"/>
        <v>2.3278688524590163E-6</v>
      </c>
      <c r="Z54" s="12">
        <f t="shared" si="6"/>
        <v>2.7540983606557378E-6</v>
      </c>
      <c r="AA54" s="12">
        <f t="shared" si="6"/>
        <v>4.9508196721311473E-6</v>
      </c>
      <c r="AB54" s="12">
        <f t="shared" si="6"/>
        <v>1.8360655737704917E-6</v>
      </c>
      <c r="AC54" s="12">
        <f t="shared" si="6"/>
        <v>9.8360655737704918E-8</v>
      </c>
      <c r="AD54" s="12">
        <f t="shared" si="6"/>
        <v>3.2786885245901639E-8</v>
      </c>
      <c r="AE54" s="12">
        <f t="shared" si="6"/>
        <v>2.1499999999999999E-4</v>
      </c>
      <c r="AF54" s="12">
        <f t="shared" si="6"/>
        <v>1.0655737704918032E-5</v>
      </c>
      <c r="AG54" s="12">
        <f t="shared" si="6"/>
        <v>7.9016393442622934E-6</v>
      </c>
    </row>
    <row r="55" spans="1:33" x14ac:dyDescent="0.35">
      <c r="A55" s="10" t="s">
        <v>28</v>
      </c>
      <c r="B55" s="10">
        <v>4359</v>
      </c>
      <c r="D55" s="12">
        <v>2710</v>
      </c>
      <c r="F55" s="12">
        <v>0.3</v>
      </c>
      <c r="G55" s="12">
        <f t="shared" si="7"/>
        <v>5.8823529411764709E-8</v>
      </c>
      <c r="H55" s="12">
        <f t="shared" si="7"/>
        <v>1.2941176470588237E-6</v>
      </c>
      <c r="I55" s="12">
        <f t="shared" si="7"/>
        <v>3.5294117647058815E-9</v>
      </c>
      <c r="J55" s="12">
        <f t="shared" si="7"/>
        <v>3.2352941176470592E-7</v>
      </c>
      <c r="K55" s="12">
        <f t="shared" si="7"/>
        <v>4.1176470588235295E-7</v>
      </c>
      <c r="L55" s="12">
        <f t="shared" si="7"/>
        <v>2.4705882352941171E-8</v>
      </c>
      <c r="M55" s="12">
        <f t="shared" si="7"/>
        <v>2.4999999999999994E-7</v>
      </c>
      <c r="N55" s="12">
        <f t="shared" si="7"/>
        <v>1.4705882352941175E-7</v>
      </c>
      <c r="O55" s="12">
        <f t="shared" si="7"/>
        <v>1.1176470588235293E-7</v>
      </c>
      <c r="P55" s="12">
        <f t="shared" si="7"/>
        <v>7.6470588235294104E-8</v>
      </c>
      <c r="Q55" s="12">
        <f t="shared" si="7"/>
        <v>3.2352941176470592E-7</v>
      </c>
      <c r="R55" s="12">
        <f t="shared" si="7"/>
        <v>6.1764705882352932E-7</v>
      </c>
      <c r="S55" s="12">
        <f t="shared" si="7"/>
        <v>7.058823529411763E-9</v>
      </c>
      <c r="T55" s="12">
        <f t="shared" si="7"/>
        <v>6.7647058823529404E-7</v>
      </c>
      <c r="U55" s="12">
        <f t="shared" si="7"/>
        <v>8.5294117647058816E-6</v>
      </c>
      <c r="V55" s="12">
        <f t="shared" si="7"/>
        <v>1.2459016393442623E-6</v>
      </c>
      <c r="W55" s="12">
        <f t="shared" si="6"/>
        <v>7.8688524590163935E-7</v>
      </c>
      <c r="X55" s="12">
        <f t="shared" si="6"/>
        <v>9.8360655737704918E-4</v>
      </c>
      <c r="Y55" s="12">
        <f t="shared" si="6"/>
        <v>2.3278688524590163E-6</v>
      </c>
      <c r="Z55" s="12">
        <f t="shared" si="6"/>
        <v>2.7540983606557378E-6</v>
      </c>
      <c r="AA55" s="12">
        <f t="shared" si="6"/>
        <v>4.9508196721311473E-6</v>
      </c>
      <c r="AB55" s="12">
        <f t="shared" si="6"/>
        <v>1.8360655737704917E-6</v>
      </c>
      <c r="AC55" s="12">
        <f t="shared" si="6"/>
        <v>9.8360655737704918E-8</v>
      </c>
      <c r="AD55" s="12">
        <f t="shared" si="6"/>
        <v>3.2786885245901639E-8</v>
      </c>
      <c r="AE55" s="12">
        <f t="shared" si="6"/>
        <v>2.1499999999999999E-4</v>
      </c>
      <c r="AF55" s="12">
        <f t="shared" si="6"/>
        <v>1.0655737704918032E-5</v>
      </c>
      <c r="AG55" s="12">
        <f t="shared" si="6"/>
        <v>7.9016393442622934E-6</v>
      </c>
    </row>
    <row r="56" spans="1:33" x14ac:dyDescent="0.35">
      <c r="A56" s="10" t="s">
        <v>28</v>
      </c>
      <c r="B56" s="10">
        <v>4360</v>
      </c>
      <c r="D56" s="12">
        <v>2710</v>
      </c>
      <c r="F56" s="12">
        <v>0.3</v>
      </c>
      <c r="G56" s="12">
        <f t="shared" si="7"/>
        <v>5.8823529411764709E-8</v>
      </c>
      <c r="H56" s="12">
        <f t="shared" si="7"/>
        <v>1.2941176470588237E-6</v>
      </c>
      <c r="I56" s="12">
        <f t="shared" si="7"/>
        <v>3.5294117647058815E-9</v>
      </c>
      <c r="J56" s="12">
        <f t="shared" si="7"/>
        <v>3.2352941176470592E-7</v>
      </c>
      <c r="K56" s="12">
        <f t="shared" si="7"/>
        <v>4.1176470588235295E-7</v>
      </c>
      <c r="L56" s="12">
        <f t="shared" si="7"/>
        <v>2.4705882352941171E-8</v>
      </c>
      <c r="M56" s="12">
        <f t="shared" si="7"/>
        <v>2.4999999999999994E-7</v>
      </c>
      <c r="N56" s="12">
        <f t="shared" si="7"/>
        <v>1.4705882352941175E-7</v>
      </c>
      <c r="O56" s="12">
        <f t="shared" si="7"/>
        <v>1.1176470588235293E-7</v>
      </c>
      <c r="P56" s="12">
        <f t="shared" si="7"/>
        <v>7.6470588235294104E-8</v>
      </c>
      <c r="Q56" s="12">
        <f t="shared" si="7"/>
        <v>3.2352941176470592E-7</v>
      </c>
      <c r="R56" s="12">
        <f t="shared" si="7"/>
        <v>6.1764705882352932E-7</v>
      </c>
      <c r="S56" s="12">
        <f t="shared" si="7"/>
        <v>7.058823529411763E-9</v>
      </c>
      <c r="T56" s="12">
        <f t="shared" si="7"/>
        <v>6.7647058823529404E-7</v>
      </c>
      <c r="U56" s="12">
        <f t="shared" si="7"/>
        <v>8.5294117647058816E-6</v>
      </c>
      <c r="V56" s="12">
        <f t="shared" si="7"/>
        <v>1.2459016393442623E-6</v>
      </c>
      <c r="W56" s="12">
        <f t="shared" si="6"/>
        <v>7.8688524590163935E-7</v>
      </c>
      <c r="X56" s="12">
        <f t="shared" si="6"/>
        <v>9.8360655737704918E-4</v>
      </c>
      <c r="Y56" s="12">
        <f t="shared" si="6"/>
        <v>2.3278688524590163E-6</v>
      </c>
      <c r="Z56" s="12">
        <f t="shared" si="6"/>
        <v>2.7540983606557378E-6</v>
      </c>
      <c r="AA56" s="12">
        <f t="shared" si="6"/>
        <v>4.9508196721311473E-6</v>
      </c>
      <c r="AB56" s="12">
        <f t="shared" si="6"/>
        <v>1.8360655737704917E-6</v>
      </c>
      <c r="AC56" s="12">
        <f t="shared" si="6"/>
        <v>9.8360655737704918E-8</v>
      </c>
      <c r="AD56" s="12">
        <f t="shared" si="6"/>
        <v>3.2786885245901639E-8</v>
      </c>
      <c r="AE56" s="12">
        <f t="shared" si="6"/>
        <v>2.1499999999999999E-4</v>
      </c>
      <c r="AF56" s="12">
        <f t="shared" si="6"/>
        <v>1.0655737704918032E-5</v>
      </c>
      <c r="AG56" s="12">
        <f t="shared" si="6"/>
        <v>7.9016393442622934E-6</v>
      </c>
    </row>
    <row r="57" spans="1:33" x14ac:dyDescent="0.35">
      <c r="A57" s="10" t="s">
        <v>28</v>
      </c>
      <c r="B57" s="10">
        <v>4361</v>
      </c>
      <c r="D57" s="12">
        <v>2710</v>
      </c>
      <c r="F57" s="12">
        <v>0.3</v>
      </c>
      <c r="G57" s="12">
        <f t="shared" si="7"/>
        <v>5.8823529411764709E-8</v>
      </c>
      <c r="H57" s="12">
        <f t="shared" si="7"/>
        <v>1.2941176470588237E-6</v>
      </c>
      <c r="I57" s="12">
        <f t="shared" si="7"/>
        <v>3.5294117647058815E-9</v>
      </c>
      <c r="J57" s="12">
        <f t="shared" si="7"/>
        <v>3.2352941176470592E-7</v>
      </c>
      <c r="K57" s="12">
        <f t="shared" si="7"/>
        <v>4.1176470588235295E-7</v>
      </c>
      <c r="L57" s="12">
        <f t="shared" si="7"/>
        <v>2.4705882352941171E-8</v>
      </c>
      <c r="M57" s="12">
        <f t="shared" si="7"/>
        <v>2.4999999999999994E-7</v>
      </c>
      <c r="N57" s="12">
        <f t="shared" si="7"/>
        <v>1.4705882352941175E-7</v>
      </c>
      <c r="O57" s="12">
        <f t="shared" si="7"/>
        <v>1.1176470588235293E-7</v>
      </c>
      <c r="P57" s="12">
        <f t="shared" si="7"/>
        <v>7.6470588235294104E-8</v>
      </c>
      <c r="Q57" s="12">
        <f t="shared" si="7"/>
        <v>3.2352941176470592E-7</v>
      </c>
      <c r="R57" s="12">
        <f t="shared" si="7"/>
        <v>6.1764705882352932E-7</v>
      </c>
      <c r="S57" s="12">
        <f t="shared" si="7"/>
        <v>7.058823529411763E-9</v>
      </c>
      <c r="T57" s="12">
        <f t="shared" si="7"/>
        <v>6.7647058823529404E-7</v>
      </c>
      <c r="U57" s="12">
        <f t="shared" si="7"/>
        <v>8.5294117647058816E-6</v>
      </c>
      <c r="V57" s="12">
        <f t="shared" si="7"/>
        <v>1.2459016393442623E-6</v>
      </c>
      <c r="W57" s="12">
        <f t="shared" si="6"/>
        <v>7.8688524590163935E-7</v>
      </c>
      <c r="X57" s="12">
        <f t="shared" si="6"/>
        <v>9.8360655737704918E-4</v>
      </c>
      <c r="Y57" s="12">
        <f t="shared" si="6"/>
        <v>2.3278688524590163E-6</v>
      </c>
      <c r="Z57" s="12">
        <f t="shared" si="6"/>
        <v>2.7540983606557378E-6</v>
      </c>
      <c r="AA57" s="12">
        <f t="shared" si="6"/>
        <v>4.9508196721311473E-6</v>
      </c>
      <c r="AB57" s="12">
        <f t="shared" si="6"/>
        <v>1.8360655737704917E-6</v>
      </c>
      <c r="AC57" s="12">
        <f t="shared" si="6"/>
        <v>9.8360655737704918E-8</v>
      </c>
      <c r="AD57" s="12">
        <f t="shared" si="6"/>
        <v>3.2786885245901639E-8</v>
      </c>
      <c r="AE57" s="12">
        <f t="shared" si="6"/>
        <v>2.1499999999999999E-4</v>
      </c>
      <c r="AF57" s="12">
        <f t="shared" si="6"/>
        <v>1.0655737704918032E-5</v>
      </c>
      <c r="AG57" s="12">
        <f t="shared" si="6"/>
        <v>7.9016393442622934E-6</v>
      </c>
    </row>
    <row r="58" spans="1:33" x14ac:dyDescent="0.35">
      <c r="A58" s="10" t="s">
        <v>51</v>
      </c>
      <c r="B58" s="10">
        <v>3273</v>
      </c>
      <c r="C58" s="12" t="s">
        <v>89</v>
      </c>
      <c r="D58" s="12">
        <v>2700</v>
      </c>
      <c r="E58" s="12" t="s">
        <v>66</v>
      </c>
      <c r="F58" s="12">
        <v>0.186</v>
      </c>
      <c r="G58" s="12">
        <f t="shared" si="7"/>
        <v>3.6470588235294123E-8</v>
      </c>
      <c r="H58" s="12">
        <f t="shared" si="7"/>
        <v>8.0235294117647064E-7</v>
      </c>
      <c r="I58" s="12">
        <f t="shared" si="7"/>
        <v>2.1882352941176466E-9</v>
      </c>
      <c r="J58" s="12">
        <f t="shared" si="7"/>
        <v>2.0058823529411766E-7</v>
      </c>
      <c r="K58" s="12">
        <f t="shared" si="7"/>
        <v>2.5529411764705885E-7</v>
      </c>
      <c r="L58" s="12">
        <f t="shared" si="7"/>
        <v>1.5317647058823528E-8</v>
      </c>
      <c r="M58" s="12">
        <f t="shared" si="7"/>
        <v>1.5499999999999997E-7</v>
      </c>
      <c r="N58" s="12">
        <f t="shared" si="7"/>
        <v>9.1176470588235285E-8</v>
      </c>
      <c r="O58" s="12">
        <f t="shared" si="7"/>
        <v>6.9294117647058831E-8</v>
      </c>
      <c r="P58" s="12">
        <f t="shared" si="7"/>
        <v>4.7411764705882343E-8</v>
      </c>
      <c r="Q58" s="12">
        <f t="shared" si="7"/>
        <v>2.0058823529411766E-7</v>
      </c>
      <c r="R58" s="12">
        <f t="shared" si="7"/>
        <v>3.8294117647058826E-7</v>
      </c>
      <c r="S58" s="12">
        <f t="shared" si="7"/>
        <v>4.3764705882352931E-9</v>
      </c>
      <c r="T58" s="12">
        <f t="shared" si="7"/>
        <v>4.1941176470588228E-7</v>
      </c>
      <c r="U58" s="12">
        <f t="shared" si="7"/>
        <v>5.2882352941176469E-6</v>
      </c>
      <c r="V58" s="12">
        <f t="shared" si="7"/>
        <v>7.7245901639344268E-7</v>
      </c>
      <c r="W58" s="12">
        <f t="shared" si="6"/>
        <v>4.8786885245901637E-7</v>
      </c>
      <c r="X58" s="12">
        <f t="shared" si="6"/>
        <v>6.0983606557377047E-4</v>
      </c>
      <c r="Y58" s="12">
        <f t="shared" si="6"/>
        <v>1.4432786885245902E-6</v>
      </c>
      <c r="Z58" s="12">
        <f t="shared" si="6"/>
        <v>1.7075409836065574E-6</v>
      </c>
      <c r="AA58" s="12">
        <f t="shared" si="6"/>
        <v>3.0695081967213117E-6</v>
      </c>
      <c r="AB58" s="12">
        <f t="shared" si="6"/>
        <v>1.1383606557377048E-6</v>
      </c>
      <c r="AC58" s="12">
        <f t="shared" si="6"/>
        <v>6.0983606557377046E-8</v>
      </c>
      <c r="AD58" s="12">
        <f t="shared" si="6"/>
        <v>2.032786885245902E-8</v>
      </c>
      <c r="AE58" s="12">
        <f t="shared" si="6"/>
        <v>1.3329999999999999E-4</v>
      </c>
      <c r="AF58" s="12">
        <f t="shared" si="6"/>
        <v>6.6065573770491807E-6</v>
      </c>
      <c r="AG58" s="12">
        <f t="shared" si="6"/>
        <v>4.8990163934426227E-6</v>
      </c>
    </row>
    <row r="59" spans="1:33" x14ac:dyDescent="0.35">
      <c r="A59" s="10" t="s">
        <v>51</v>
      </c>
      <c r="B59" s="10">
        <v>714346</v>
      </c>
      <c r="D59" s="12">
        <v>2700</v>
      </c>
      <c r="F59" s="12">
        <v>3.5999999999999997E-2</v>
      </c>
      <c r="G59" s="12">
        <f t="shared" si="7"/>
        <v>7.0588235294117646E-9</v>
      </c>
      <c r="H59" s="12">
        <f t="shared" si="7"/>
        <v>1.5529411764705883E-7</v>
      </c>
      <c r="I59" s="12">
        <f t="shared" si="7"/>
        <v>4.2352941176470582E-10</v>
      </c>
      <c r="J59" s="12">
        <f t="shared" si="7"/>
        <v>3.8823529411764708E-8</v>
      </c>
      <c r="K59" s="12">
        <f t="shared" si="7"/>
        <v>4.9411764705882348E-8</v>
      </c>
      <c r="L59" s="12">
        <f t="shared" si="7"/>
        <v>2.9647058823529409E-9</v>
      </c>
      <c r="M59" s="12">
        <f t="shared" si="7"/>
        <v>2.9999999999999991E-8</v>
      </c>
      <c r="N59" s="12">
        <f t="shared" si="7"/>
        <v>1.7647058823529409E-8</v>
      </c>
      <c r="O59" s="12">
        <f t="shared" si="7"/>
        <v>1.3411764705882352E-8</v>
      </c>
      <c r="P59" s="12">
        <f t="shared" si="7"/>
        <v>9.1764705882352914E-9</v>
      </c>
      <c r="Q59" s="12">
        <f t="shared" si="7"/>
        <v>3.8823529411764708E-8</v>
      </c>
      <c r="R59" s="12">
        <f t="shared" si="7"/>
        <v>7.4117647058823519E-8</v>
      </c>
      <c r="S59" s="12">
        <f t="shared" si="7"/>
        <v>8.4705882352941164E-10</v>
      </c>
      <c r="T59" s="12">
        <f t="shared" si="7"/>
        <v>8.1176470588235274E-8</v>
      </c>
      <c r="U59" s="12">
        <f t="shared" si="7"/>
        <v>1.0235294117647059E-6</v>
      </c>
      <c r="V59" s="12">
        <f t="shared" si="7"/>
        <v>1.4950819672131146E-7</v>
      </c>
      <c r="W59" s="12">
        <f t="shared" si="6"/>
        <v>9.4426229508196725E-8</v>
      </c>
      <c r="X59" s="12">
        <f t="shared" si="6"/>
        <v>1.1803278688524588E-4</v>
      </c>
      <c r="Y59" s="12">
        <f t="shared" si="6"/>
        <v>2.7934426229508194E-7</v>
      </c>
      <c r="Z59" s="12">
        <f t="shared" si="6"/>
        <v>3.3049180327868852E-7</v>
      </c>
      <c r="AA59" s="12">
        <f t="shared" si="6"/>
        <v>5.9409836065573769E-7</v>
      </c>
      <c r="AB59" s="12">
        <f t="shared" si="6"/>
        <v>2.2032786885245897E-7</v>
      </c>
      <c r="AC59" s="12">
        <f t="shared" si="6"/>
        <v>1.1803278688524591E-8</v>
      </c>
      <c r="AD59" s="12">
        <f t="shared" si="6"/>
        <v>3.9344262295081969E-9</v>
      </c>
      <c r="AE59" s="12">
        <f t="shared" si="6"/>
        <v>2.5799999999999994E-5</v>
      </c>
      <c r="AF59" s="12">
        <f t="shared" si="6"/>
        <v>1.2786885245901637E-6</v>
      </c>
      <c r="AG59" s="12">
        <f t="shared" si="6"/>
        <v>9.4819672131147524E-7</v>
      </c>
    </row>
  </sheetData>
  <mergeCells count="1">
    <mergeCell ref="H3:AH3"/>
  </mergeCells>
  <pageMargins left="0.2" right="0.2" top="0.75" bottom="0.75" header="0.3" footer="0.3"/>
  <pageSetup scale="31" fitToHeight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A754D-550F-4BB8-B8DA-95BD95835610}">
  <sheetPr>
    <outlinePr summaryBelow="0"/>
    <pageSetUpPr fitToPage="1"/>
  </sheetPr>
  <dimension ref="A1:AH82"/>
  <sheetViews>
    <sheetView topLeftCell="K1" zoomScale="80" zoomScaleNormal="80" workbookViewId="0">
      <pane ySplit="6" topLeftCell="A7" activePane="bottomLeft" state="frozen"/>
      <selection pane="bottomLeft" activeCell="H81" sqref="H81:AH81"/>
    </sheetView>
  </sheetViews>
  <sheetFormatPr defaultColWidth="9.1796875" defaultRowHeight="14.5" outlineLevelRow="2" x14ac:dyDescent="0.35"/>
  <cols>
    <col min="1" max="1" width="11.1796875" style="12" bestFit="1" customWidth="1"/>
    <col min="2" max="2" width="11.1796875" style="12" customWidth="1"/>
    <col min="3" max="3" width="12.81640625" style="12" customWidth="1"/>
    <col min="4" max="4" width="13.453125" style="12" customWidth="1"/>
    <col min="5" max="5" width="10.453125" style="12" customWidth="1"/>
    <col min="6" max="6" width="19" style="12" bestFit="1" customWidth="1"/>
    <col min="7" max="7" width="13.26953125" style="12" customWidth="1"/>
    <col min="8" max="8" width="14" style="12" bestFit="1" customWidth="1"/>
    <col min="9" max="9" width="13.81640625" style="12" bestFit="1" customWidth="1"/>
    <col min="10" max="10" width="14" style="12" bestFit="1" customWidth="1"/>
    <col min="11" max="14" width="13.81640625" style="12" bestFit="1" customWidth="1"/>
    <col min="15" max="15" width="9.7265625" style="12" bestFit="1" customWidth="1"/>
    <col min="16" max="17" width="13.81640625" style="12" bestFit="1" customWidth="1"/>
    <col min="18" max="18" width="9.7265625" style="12" bestFit="1" customWidth="1"/>
    <col min="19" max="20" width="13.81640625" style="12" bestFit="1" customWidth="1"/>
    <col min="21" max="21" width="14.1796875" style="12" bestFit="1" customWidth="1"/>
    <col min="22" max="23" width="13.453125" style="12" bestFit="1" customWidth="1"/>
    <col min="24" max="24" width="13.81640625" style="12" bestFit="1" customWidth="1"/>
    <col min="25" max="28" width="13.453125" style="12" bestFit="1" customWidth="1"/>
    <col min="29" max="29" width="14" style="12" bestFit="1" customWidth="1"/>
    <col min="30" max="31" width="13.453125" style="12" bestFit="1" customWidth="1"/>
    <col min="32" max="16384" width="9.1796875" style="12"/>
  </cols>
  <sheetData>
    <row r="1" spans="1:34" ht="36.75" customHeight="1" thickBot="1" x14ac:dyDescent="0.4">
      <c r="A1" s="13" t="s">
        <v>40</v>
      </c>
      <c r="B1" s="14" t="s">
        <v>47</v>
      </c>
      <c r="C1" s="15" t="s">
        <v>41</v>
      </c>
      <c r="D1" s="16" t="s">
        <v>48</v>
      </c>
      <c r="E1" s="13" t="s">
        <v>42</v>
      </c>
      <c r="F1" s="16" t="s">
        <v>45</v>
      </c>
      <c r="G1" s="13" t="s">
        <v>43</v>
      </c>
      <c r="H1" s="16" t="s">
        <v>44</v>
      </c>
    </row>
    <row r="3" spans="1:34" ht="25.5" customHeight="1" thickBot="1" x14ac:dyDescent="0.5">
      <c r="A3" s="2"/>
      <c r="B3" s="2"/>
      <c r="C3" s="2"/>
      <c r="D3" s="2"/>
      <c r="E3" s="2"/>
      <c r="F3" s="2"/>
      <c r="G3" s="2"/>
      <c r="H3" s="43" t="s">
        <v>38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4" s="30" customFormat="1" ht="134" x14ac:dyDescent="0.35">
      <c r="A4" s="26"/>
      <c r="B4" s="26"/>
      <c r="C4" s="26"/>
      <c r="D4" s="26"/>
      <c r="E4" s="26"/>
      <c r="F4" s="26"/>
      <c r="G4" s="26"/>
      <c r="H4" s="31" t="s">
        <v>68</v>
      </c>
      <c r="I4" s="32" t="s">
        <v>9</v>
      </c>
      <c r="J4" s="31" t="s">
        <v>69</v>
      </c>
      <c r="K4" s="31" t="s">
        <v>70</v>
      </c>
      <c r="L4" s="32" t="s">
        <v>71</v>
      </c>
      <c r="M4" s="32" t="s">
        <v>10</v>
      </c>
      <c r="N4" s="31" t="s">
        <v>72</v>
      </c>
      <c r="O4" s="31" t="s">
        <v>73</v>
      </c>
      <c r="P4" s="31" t="s">
        <v>74</v>
      </c>
      <c r="Q4" s="31" t="s">
        <v>75</v>
      </c>
      <c r="R4" s="32" t="s">
        <v>76</v>
      </c>
      <c r="S4" s="31" t="s">
        <v>77</v>
      </c>
      <c r="T4" s="31" t="s">
        <v>11</v>
      </c>
      <c r="U4" s="31" t="s">
        <v>12</v>
      </c>
      <c r="V4" s="32" t="s">
        <v>13</v>
      </c>
      <c r="W4" s="31" t="s">
        <v>2</v>
      </c>
      <c r="X4" s="31" t="s">
        <v>1</v>
      </c>
      <c r="Y4" s="31" t="s">
        <v>5</v>
      </c>
      <c r="Z4" s="31" t="s">
        <v>3</v>
      </c>
      <c r="AA4" s="31" t="s">
        <v>4</v>
      </c>
      <c r="AB4" s="31" t="s">
        <v>6</v>
      </c>
      <c r="AC4" s="31" t="s">
        <v>78</v>
      </c>
      <c r="AD4" s="31" t="s">
        <v>0</v>
      </c>
      <c r="AE4" s="31" t="s">
        <v>79</v>
      </c>
      <c r="AF4" s="31" t="s">
        <v>80</v>
      </c>
      <c r="AG4" s="31" t="s">
        <v>8</v>
      </c>
      <c r="AH4" s="31" t="s">
        <v>7</v>
      </c>
    </row>
    <row r="5" spans="1:34" s="18" customFormat="1" ht="15" thickBot="1" x14ac:dyDescent="0.4">
      <c r="A5" s="17"/>
      <c r="B5" s="17"/>
      <c r="C5" s="17"/>
      <c r="D5" s="17"/>
      <c r="E5" s="17"/>
      <c r="F5" s="17"/>
      <c r="G5" s="17"/>
      <c r="H5" s="33">
        <v>7440382</v>
      </c>
      <c r="I5" s="34">
        <v>7440393</v>
      </c>
      <c r="J5" s="33">
        <v>7440417</v>
      </c>
      <c r="K5" s="33">
        <v>7440439</v>
      </c>
      <c r="L5" s="34">
        <v>7440473</v>
      </c>
      <c r="M5" s="34">
        <v>7440484</v>
      </c>
      <c r="N5" s="33">
        <v>7440508</v>
      </c>
      <c r="O5" s="33">
        <v>7439921</v>
      </c>
      <c r="P5" s="33">
        <v>7439965</v>
      </c>
      <c r="Q5" s="33">
        <v>7439976</v>
      </c>
      <c r="R5" s="34">
        <v>7439987</v>
      </c>
      <c r="S5" s="33">
        <v>7440020</v>
      </c>
      <c r="T5" s="33">
        <v>7782492</v>
      </c>
      <c r="U5" s="33">
        <v>7440622</v>
      </c>
      <c r="V5" s="34">
        <v>7440666</v>
      </c>
      <c r="W5" s="33">
        <v>75070</v>
      </c>
      <c r="X5" s="33">
        <v>107028</v>
      </c>
      <c r="Y5" s="33">
        <v>7664417</v>
      </c>
      <c r="Z5" s="33">
        <v>71432</v>
      </c>
      <c r="AA5" s="33">
        <v>100414</v>
      </c>
      <c r="AB5" s="33">
        <v>50000</v>
      </c>
      <c r="AC5" s="33">
        <v>110543</v>
      </c>
      <c r="AD5" s="33">
        <v>91203</v>
      </c>
      <c r="AE5" s="33">
        <v>1151</v>
      </c>
      <c r="AF5" s="33">
        <v>115071</v>
      </c>
      <c r="AG5" s="33">
        <v>108883</v>
      </c>
      <c r="AH5" s="33">
        <v>1330207</v>
      </c>
    </row>
    <row r="6" spans="1:34" ht="44" thickBot="1" x14ac:dyDescent="0.4">
      <c r="A6" s="9" t="s">
        <v>14</v>
      </c>
      <c r="B6" s="11" t="s">
        <v>67</v>
      </c>
      <c r="C6" s="11" t="s">
        <v>39</v>
      </c>
      <c r="D6" s="19" t="s">
        <v>49</v>
      </c>
      <c r="E6" s="19" t="s">
        <v>50</v>
      </c>
      <c r="F6" s="1" t="s">
        <v>36</v>
      </c>
      <c r="G6" s="1" t="s">
        <v>37</v>
      </c>
      <c r="H6" s="24">
        <v>1.7941176470588237E-5</v>
      </c>
      <c r="I6" s="25">
        <v>3.9470588235294122E-4</v>
      </c>
      <c r="J6" s="25">
        <v>1.0764705882352939E-6</v>
      </c>
      <c r="K6" s="25">
        <v>9.8676470588235306E-5</v>
      </c>
      <c r="L6" s="25">
        <v>1.2558823529411765E-4</v>
      </c>
      <c r="M6" s="25">
        <v>7.535294117647058E-6</v>
      </c>
      <c r="N6" s="25">
        <v>7.6249999999999983E-5</v>
      </c>
      <c r="O6" s="25">
        <v>4.4852941176470584E-5</v>
      </c>
      <c r="P6" s="25">
        <v>3.4088235294117648E-5</v>
      </c>
      <c r="Q6" s="25">
        <v>2.3323529411764702E-5</v>
      </c>
      <c r="R6" s="25">
        <v>9.8676470588235306E-5</v>
      </c>
      <c r="S6" s="25">
        <v>1.8838235294117646E-4</v>
      </c>
      <c r="T6" s="25">
        <v>2.1529411764705878E-6</v>
      </c>
      <c r="U6" s="25">
        <v>2.0632352941176468E-4</v>
      </c>
      <c r="V6" s="25">
        <v>2.6014705882352941E-3</v>
      </c>
      <c r="W6" s="25">
        <v>3.8000000000000002E-4</v>
      </c>
      <c r="X6" s="25">
        <v>2.4000000000000001E-4</v>
      </c>
      <c r="Y6" s="25">
        <v>0.3</v>
      </c>
      <c r="Z6" s="25">
        <v>7.1000000000000002E-4</v>
      </c>
      <c r="AA6" s="25">
        <v>8.4000000000000003E-4</v>
      </c>
      <c r="AB6" s="25">
        <v>1.5100000000000001E-3</v>
      </c>
      <c r="AC6" s="25">
        <v>5.5999999999999995E-4</v>
      </c>
      <c r="AD6" s="25">
        <v>3.0000000000000001E-5</v>
      </c>
      <c r="AE6" s="25">
        <v>1.0000000000000001E-5</v>
      </c>
      <c r="AF6" s="25">
        <v>6.5574999999999994E-2</v>
      </c>
      <c r="AG6" s="25">
        <v>3.2499999999999999E-3</v>
      </c>
      <c r="AH6" s="25">
        <v>2.4099999999999998E-3</v>
      </c>
    </row>
    <row r="7" spans="1:34" x14ac:dyDescent="0.35">
      <c r="A7" s="10"/>
      <c r="B7" s="35"/>
      <c r="D7" s="36" t="s">
        <v>112</v>
      </c>
      <c r="G7" s="20"/>
      <c r="H7" s="12">
        <f>SUBTOTAL(9,H9:H82)</f>
        <v>1.8747212739313153E-3</v>
      </c>
      <c r="I7" s="12">
        <f>SUBTOTAL(9,I9:I82)</f>
        <v>4.1243868026488932E-2</v>
      </c>
      <c r="J7" s="12">
        <f>SUBTOTAL(9,J9:J82)</f>
        <v>1.1248327643587883E-4</v>
      </c>
      <c r="K7" s="12">
        <f>SUBTOTAL(9,K9:K82)</f>
        <v>1.0310967006622233E-2</v>
      </c>
      <c r="L7" s="12">
        <f>SUBTOTAL(9,L9:L82)</f>
        <v>1.3123048917519196E-2</v>
      </c>
      <c r="M7" s="12">
        <f>SUBTOTAL(9,M9:M82)</f>
        <v>7.8738293505115206E-4</v>
      </c>
      <c r="N7" s="12">
        <f>SUBTOTAL(9,N9:N82)</f>
        <v>7.9675654142080873E-3</v>
      </c>
      <c r="O7" s="12">
        <f>SUBTOTAL(9,O9:O82)</f>
        <v>4.6868031848282862E-3</v>
      </c>
      <c r="P7" s="12">
        <f>SUBTOTAL(9,P9:P82)</f>
        <v>3.561970420469498E-3</v>
      </c>
      <c r="Q7" s="12">
        <f>SUBTOTAL(9,Q9:Q82)</f>
        <v>2.4371376561107077E-3</v>
      </c>
      <c r="R7" s="12">
        <f>SUBTOTAL(9,R9:R82)</f>
        <v>1.0310967006622233E-2</v>
      </c>
      <c r="S7" s="12">
        <f>SUBTOTAL(9,S9:S82)</f>
        <v>1.9684573376278786E-2</v>
      </c>
      <c r="T7" s="12">
        <f>SUBTOTAL(9,T9:T82)</f>
        <v>2.2496655287175765E-4</v>
      </c>
      <c r="U7" s="12">
        <f>SUBTOTAL(9,U9:U82)</f>
        <v>2.1559294650210111E-2</v>
      </c>
      <c r="V7" s="12">
        <f>SUBTOTAL(9,V9:V82)</f>
        <v>0.27183458472004057</v>
      </c>
      <c r="W7" s="12">
        <f>SUBTOTAL(9,W9:W82)</f>
        <v>3.9707211244578003E-2</v>
      </c>
      <c r="X7" s="12">
        <f>SUBTOTAL(9,X9:X82)</f>
        <v>2.5078238680786107E-2</v>
      </c>
      <c r="Y7" s="12">
        <f>SUBTOTAL(9,Y9:Y82)</f>
        <v>31.347798350982639</v>
      </c>
      <c r="Z7" s="12">
        <f>SUBTOTAL(9,Z9:Z82)</f>
        <v>7.4189789430658917E-2</v>
      </c>
      <c r="AA7" s="12">
        <f>SUBTOTAL(9,AA9:AA82)</f>
        <v>8.7773835382751381E-2</v>
      </c>
      <c r="AB7" s="12">
        <f>SUBTOTAL(9,AB9:AB82)</f>
        <v>0.15778391836661265</v>
      </c>
      <c r="AC7" s="12">
        <f>SUBTOTAL(9,AC9:AC82)</f>
        <v>5.8515890255167527E-2</v>
      </c>
      <c r="AD7" s="12">
        <f>SUBTOTAL(9,AD9:AD82)</f>
        <v>3.1347798350982634E-3</v>
      </c>
      <c r="AE7" s="12">
        <f>SUBTOTAL(9,AE9:AE82)</f>
        <v>1.0449266116994208E-3</v>
      </c>
      <c r="AF7" s="12">
        <f>SUBTOTAL(9,AF9:AF82)</f>
        <v>6.8521062562189501</v>
      </c>
      <c r="AG7" s="12">
        <f>SUBTOTAL(9,AG9:AG82)</f>
        <v>0.33960114880231174</v>
      </c>
      <c r="AH7" s="12">
        <f>SUBTOTAL(9,AH9:AH82)</f>
        <v>0.25182731341956055</v>
      </c>
    </row>
    <row r="8" spans="1:34" outlineLevel="1" x14ac:dyDescent="0.35">
      <c r="A8" s="10"/>
      <c r="B8" s="35"/>
      <c r="D8" s="36" t="s">
        <v>111</v>
      </c>
      <c r="G8" s="20"/>
      <c r="H8" s="12">
        <f t="shared" ref="H8:AH8" si="0">SUBTOTAL(9,H9:H13)</f>
        <v>7.6135352689455456E-5</v>
      </c>
      <c r="I8" s="12">
        <f t="shared" si="0"/>
        <v>1.6749777591680199E-3</v>
      </c>
      <c r="J8" s="12">
        <f t="shared" si="0"/>
        <v>4.5681211613673255E-6</v>
      </c>
      <c r="K8" s="12">
        <f t="shared" si="0"/>
        <v>4.1874443979200498E-4</v>
      </c>
      <c r="L8" s="12">
        <f t="shared" si="0"/>
        <v>5.3294746882618803E-4</v>
      </c>
      <c r="M8" s="12">
        <f t="shared" si="0"/>
        <v>3.197684812957128E-5</v>
      </c>
      <c r="N8" s="12">
        <f t="shared" si="0"/>
        <v>3.2357524893018548E-4</v>
      </c>
      <c r="O8" s="12">
        <f t="shared" si="0"/>
        <v>1.9033838172363856E-4</v>
      </c>
      <c r="P8" s="12">
        <f t="shared" si="0"/>
        <v>1.4465717010996533E-4</v>
      </c>
      <c r="Q8" s="12">
        <f t="shared" si="0"/>
        <v>9.8975958496292027E-5</v>
      </c>
      <c r="R8" s="12">
        <f t="shared" si="0"/>
        <v>4.1874443979200498E-4</v>
      </c>
      <c r="S8" s="12">
        <f t="shared" si="0"/>
        <v>7.994212032392821E-4</v>
      </c>
      <c r="T8" s="12">
        <f t="shared" si="0"/>
        <v>9.136242322734651E-6</v>
      </c>
      <c r="U8" s="12">
        <f t="shared" si="0"/>
        <v>8.7555655592873728E-4</v>
      </c>
      <c r="V8" s="12">
        <f t="shared" si="0"/>
        <v>1.1039626139971037E-2</v>
      </c>
      <c r="W8" s="12">
        <f t="shared" si="0"/>
        <v>1.6125717323733843E-3</v>
      </c>
      <c r="X8" s="12">
        <f t="shared" si="0"/>
        <v>1.0184663572884532E-3</v>
      </c>
      <c r="Y8" s="12">
        <f t="shared" si="0"/>
        <v>1.2730829466105662</v>
      </c>
      <c r="Z8" s="12">
        <f t="shared" si="0"/>
        <v>3.0129629736450067E-3</v>
      </c>
      <c r="AA8" s="12">
        <f t="shared" si="0"/>
        <v>3.564632250509586E-3</v>
      </c>
      <c r="AB8" s="12">
        <f t="shared" si="0"/>
        <v>6.4078508312731836E-3</v>
      </c>
      <c r="AC8" s="12">
        <f t="shared" si="0"/>
        <v>2.3764215003397237E-3</v>
      </c>
      <c r="AD8" s="12">
        <f t="shared" si="0"/>
        <v>1.2730829466105664E-4</v>
      </c>
      <c r="AE8" s="12">
        <f t="shared" si="0"/>
        <v>4.2436098220352212E-5</v>
      </c>
      <c r="AF8" s="12">
        <f t="shared" si="0"/>
        <v>0.27827471407995957</v>
      </c>
      <c r="AG8" s="12">
        <f t="shared" si="0"/>
        <v>1.3791731921614467E-2</v>
      </c>
      <c r="AH8" s="12">
        <f t="shared" si="0"/>
        <v>1.022709967110488E-2</v>
      </c>
    </row>
    <row r="9" spans="1:34" outlineLevel="2" x14ac:dyDescent="0.35">
      <c r="A9" s="10" t="s">
        <v>31</v>
      </c>
      <c r="B9" s="35">
        <v>3850</v>
      </c>
      <c r="C9" s="12" t="s">
        <v>54</v>
      </c>
      <c r="D9" s="18">
        <v>1330</v>
      </c>
      <c r="E9" s="12" t="s">
        <v>66</v>
      </c>
      <c r="F9" s="12">
        <v>0.156</v>
      </c>
      <c r="G9" s="20">
        <f>VLOOKUP(B9,Annual!B:G,6,FALSE)</f>
        <v>1110.7435104655947</v>
      </c>
      <c r="H9" s="12">
        <f t="shared" ref="H9:Q13" si="1">$G9*H$6/1000</f>
        <v>1.9928045334823907E-5</v>
      </c>
      <c r="I9" s="12">
        <f t="shared" si="1"/>
        <v>4.3841699736612595E-4</v>
      </c>
      <c r="J9" s="12">
        <f t="shared" si="1"/>
        <v>1.195682720089434E-6</v>
      </c>
      <c r="K9" s="12">
        <f t="shared" si="1"/>
        <v>1.0960424934153149E-4</v>
      </c>
      <c r="L9" s="12">
        <f t="shared" si="1"/>
        <v>1.3949631734376733E-4</v>
      </c>
      <c r="M9" s="12">
        <f t="shared" si="1"/>
        <v>8.3697790406260396E-6</v>
      </c>
      <c r="N9" s="12">
        <f t="shared" si="1"/>
        <v>8.4694192673001576E-5</v>
      </c>
      <c r="O9" s="12">
        <f t="shared" si="1"/>
        <v>4.9820113337059756E-5</v>
      </c>
      <c r="P9" s="12">
        <f t="shared" si="1"/>
        <v>3.7863286136165421E-5</v>
      </c>
      <c r="Q9" s="12">
        <f t="shared" si="1"/>
        <v>2.5906458935271072E-5</v>
      </c>
      <c r="R9" s="12">
        <f t="shared" ref="R9:AA13" si="2">$G9*R$6/1000</f>
        <v>1.0960424934153149E-4</v>
      </c>
      <c r="S9" s="12">
        <f t="shared" si="2"/>
        <v>2.09244476015651E-4</v>
      </c>
      <c r="T9" s="12">
        <f t="shared" si="2"/>
        <v>2.391365440178868E-6</v>
      </c>
      <c r="U9" s="12">
        <f t="shared" si="2"/>
        <v>2.2917252135047487E-4</v>
      </c>
      <c r="V9" s="12">
        <f t="shared" si="2"/>
        <v>2.8895665735494658E-3</v>
      </c>
      <c r="W9" s="12">
        <f t="shared" si="2"/>
        <v>4.2208253397692605E-4</v>
      </c>
      <c r="X9" s="12">
        <f t="shared" si="2"/>
        <v>2.6657844251174275E-4</v>
      </c>
      <c r="Y9" s="12">
        <f t="shared" si="2"/>
        <v>0.33322305313967837</v>
      </c>
      <c r="Z9" s="12">
        <f t="shared" si="2"/>
        <v>7.8862789243057234E-4</v>
      </c>
      <c r="AA9" s="12">
        <f t="shared" si="2"/>
        <v>9.3302454879109955E-4</v>
      </c>
      <c r="AB9" s="12">
        <f t="shared" ref="AB9:AH13" si="3">$G9*AB$6/1000</f>
        <v>1.6772227008030481E-3</v>
      </c>
      <c r="AC9" s="12">
        <f t="shared" si="3"/>
        <v>6.2201636586073296E-4</v>
      </c>
      <c r="AD9" s="12">
        <f t="shared" si="3"/>
        <v>3.3322305313967844E-5</v>
      </c>
      <c r="AE9" s="12">
        <f t="shared" si="3"/>
        <v>1.1107435104655947E-5</v>
      </c>
      <c r="AF9" s="12">
        <f t="shared" si="3"/>
        <v>7.2837005698781362E-2</v>
      </c>
      <c r="AG9" s="12">
        <f t="shared" si="3"/>
        <v>3.6099164090131826E-3</v>
      </c>
      <c r="AH9" s="12">
        <f t="shared" si="3"/>
        <v>2.6768918602220826E-3</v>
      </c>
    </row>
    <row r="10" spans="1:34" outlineLevel="2" x14ac:dyDescent="0.35">
      <c r="A10" s="10" t="s">
        <v>31</v>
      </c>
      <c r="B10" s="35">
        <v>3171</v>
      </c>
      <c r="D10" s="18">
        <v>1330</v>
      </c>
      <c r="F10" s="12">
        <v>0.11</v>
      </c>
      <c r="G10" s="20">
        <f>VLOOKUP(B10,Annual!B:G,6,FALSE)</f>
        <v>783.21657789240658</v>
      </c>
      <c r="H10" s="12">
        <f t="shared" si="1"/>
        <v>1.4051826838657885E-5</v>
      </c>
      <c r="I10" s="12">
        <f t="shared" si="1"/>
        <v>3.0914019045047349E-4</v>
      </c>
      <c r="J10" s="12">
        <f t="shared" si="1"/>
        <v>8.4310961031947282E-7</v>
      </c>
      <c r="K10" s="12">
        <f t="shared" si="1"/>
        <v>7.7285047612618373E-5</v>
      </c>
      <c r="L10" s="12">
        <f t="shared" si="1"/>
        <v>9.8362787870605173E-5</v>
      </c>
      <c r="M10" s="12">
        <f t="shared" si="1"/>
        <v>5.9017672722363102E-6</v>
      </c>
      <c r="N10" s="12">
        <f t="shared" si="1"/>
        <v>5.9720264064295987E-5</v>
      </c>
      <c r="O10" s="12">
        <f t="shared" si="1"/>
        <v>3.5129567096644704E-5</v>
      </c>
      <c r="P10" s="12">
        <f t="shared" si="1"/>
        <v>2.6698470993449978E-5</v>
      </c>
      <c r="Q10" s="12">
        <f t="shared" si="1"/>
        <v>1.8267374890255242E-5</v>
      </c>
      <c r="R10" s="12">
        <f t="shared" si="2"/>
        <v>7.7285047612618373E-5</v>
      </c>
      <c r="S10" s="12">
        <f t="shared" si="2"/>
        <v>1.4754418180590775E-4</v>
      </c>
      <c r="T10" s="12">
        <f t="shared" si="2"/>
        <v>1.6862192206389456E-6</v>
      </c>
      <c r="U10" s="12">
        <f t="shared" si="2"/>
        <v>1.6159600864456563E-4</v>
      </c>
      <c r="V10" s="12">
        <f t="shared" si="2"/>
        <v>2.0375148916053931E-3</v>
      </c>
      <c r="W10" s="12">
        <f t="shared" si="2"/>
        <v>2.976222995991145E-4</v>
      </c>
      <c r="X10" s="12">
        <f t="shared" si="2"/>
        <v>1.8797197869417759E-4</v>
      </c>
      <c r="Y10" s="12">
        <f t="shared" si="2"/>
        <v>0.23496497336772196</v>
      </c>
      <c r="Z10" s="12">
        <f t="shared" si="2"/>
        <v>5.5608377030360863E-4</v>
      </c>
      <c r="AA10" s="12">
        <f t="shared" si="2"/>
        <v>6.5790192542962151E-4</v>
      </c>
      <c r="AB10" s="12">
        <f t="shared" si="3"/>
        <v>1.182657032617534E-3</v>
      </c>
      <c r="AC10" s="12">
        <f t="shared" si="3"/>
        <v>4.3860128361974764E-4</v>
      </c>
      <c r="AD10" s="12">
        <f t="shared" si="3"/>
        <v>2.3496497336772198E-5</v>
      </c>
      <c r="AE10" s="12">
        <f t="shared" si="3"/>
        <v>7.8321657789240667E-6</v>
      </c>
      <c r="AF10" s="12">
        <f t="shared" si="3"/>
        <v>5.1359427095294556E-2</v>
      </c>
      <c r="AG10" s="12">
        <f t="shared" si="3"/>
        <v>2.5454538781503212E-3</v>
      </c>
      <c r="AH10" s="12">
        <f t="shared" si="3"/>
        <v>1.8875519527206995E-3</v>
      </c>
    </row>
    <row r="11" spans="1:34" outlineLevel="2" x14ac:dyDescent="0.35">
      <c r="A11" s="10" t="s">
        <v>31</v>
      </c>
      <c r="B11" s="35">
        <v>3172</v>
      </c>
      <c r="D11" s="18">
        <v>1330</v>
      </c>
      <c r="F11" s="12">
        <v>0.11</v>
      </c>
      <c r="G11" s="20">
        <f>VLOOKUP(B11,Annual!B:G,6,FALSE)</f>
        <v>783.21657789240658</v>
      </c>
      <c r="H11" s="12">
        <f t="shared" si="1"/>
        <v>1.4051826838657885E-5</v>
      </c>
      <c r="I11" s="12">
        <f t="shared" si="1"/>
        <v>3.0914019045047349E-4</v>
      </c>
      <c r="J11" s="12">
        <f t="shared" si="1"/>
        <v>8.4310961031947282E-7</v>
      </c>
      <c r="K11" s="12">
        <f t="shared" si="1"/>
        <v>7.7285047612618373E-5</v>
      </c>
      <c r="L11" s="12">
        <f t="shared" si="1"/>
        <v>9.8362787870605173E-5</v>
      </c>
      <c r="M11" s="12">
        <f t="shared" si="1"/>
        <v>5.9017672722363102E-6</v>
      </c>
      <c r="N11" s="12">
        <f t="shared" si="1"/>
        <v>5.9720264064295987E-5</v>
      </c>
      <c r="O11" s="12">
        <f t="shared" si="1"/>
        <v>3.5129567096644704E-5</v>
      </c>
      <c r="P11" s="12">
        <f t="shared" si="1"/>
        <v>2.6698470993449978E-5</v>
      </c>
      <c r="Q11" s="12">
        <f t="shared" si="1"/>
        <v>1.8267374890255242E-5</v>
      </c>
      <c r="R11" s="12">
        <f t="shared" si="2"/>
        <v>7.7285047612618373E-5</v>
      </c>
      <c r="S11" s="12">
        <f t="shared" si="2"/>
        <v>1.4754418180590775E-4</v>
      </c>
      <c r="T11" s="12">
        <f t="shared" si="2"/>
        <v>1.6862192206389456E-6</v>
      </c>
      <c r="U11" s="12">
        <f t="shared" si="2"/>
        <v>1.6159600864456563E-4</v>
      </c>
      <c r="V11" s="12">
        <f t="shared" si="2"/>
        <v>2.0375148916053931E-3</v>
      </c>
      <c r="W11" s="12">
        <f t="shared" si="2"/>
        <v>2.976222995991145E-4</v>
      </c>
      <c r="X11" s="12">
        <f t="shared" si="2"/>
        <v>1.8797197869417759E-4</v>
      </c>
      <c r="Y11" s="12">
        <f t="shared" si="2"/>
        <v>0.23496497336772196</v>
      </c>
      <c r="Z11" s="12">
        <f t="shared" si="2"/>
        <v>5.5608377030360863E-4</v>
      </c>
      <c r="AA11" s="12">
        <f t="shared" si="2"/>
        <v>6.5790192542962151E-4</v>
      </c>
      <c r="AB11" s="12">
        <f t="shared" si="3"/>
        <v>1.182657032617534E-3</v>
      </c>
      <c r="AC11" s="12">
        <f t="shared" si="3"/>
        <v>4.3860128361974764E-4</v>
      </c>
      <c r="AD11" s="12">
        <f t="shared" si="3"/>
        <v>2.3496497336772198E-5</v>
      </c>
      <c r="AE11" s="12">
        <f t="shared" si="3"/>
        <v>7.8321657789240667E-6</v>
      </c>
      <c r="AF11" s="12">
        <f t="shared" si="3"/>
        <v>5.1359427095294556E-2</v>
      </c>
      <c r="AG11" s="12">
        <f t="shared" si="3"/>
        <v>2.5454538781503212E-3</v>
      </c>
      <c r="AH11" s="12">
        <f t="shared" si="3"/>
        <v>1.8875519527206995E-3</v>
      </c>
    </row>
    <row r="12" spans="1:34" outlineLevel="2" x14ac:dyDescent="0.35">
      <c r="A12" s="10" t="s">
        <v>31</v>
      </c>
      <c r="B12" s="35">
        <v>3173</v>
      </c>
      <c r="D12" s="18">
        <v>1330</v>
      </c>
      <c r="F12" s="12">
        <v>0.11</v>
      </c>
      <c r="G12" s="20">
        <f>VLOOKUP(B12,Annual!B:G,6,FALSE)</f>
        <v>783.21657789240658</v>
      </c>
      <c r="H12" s="12">
        <f t="shared" si="1"/>
        <v>1.4051826838657885E-5</v>
      </c>
      <c r="I12" s="12">
        <f t="shared" si="1"/>
        <v>3.0914019045047349E-4</v>
      </c>
      <c r="J12" s="12">
        <f t="shared" si="1"/>
        <v>8.4310961031947282E-7</v>
      </c>
      <c r="K12" s="12">
        <f t="shared" si="1"/>
        <v>7.7285047612618373E-5</v>
      </c>
      <c r="L12" s="12">
        <f t="shared" si="1"/>
        <v>9.8362787870605173E-5</v>
      </c>
      <c r="M12" s="12">
        <f t="shared" si="1"/>
        <v>5.9017672722363102E-6</v>
      </c>
      <c r="N12" s="12">
        <f t="shared" si="1"/>
        <v>5.9720264064295987E-5</v>
      </c>
      <c r="O12" s="12">
        <f t="shared" si="1"/>
        <v>3.5129567096644704E-5</v>
      </c>
      <c r="P12" s="12">
        <f t="shared" si="1"/>
        <v>2.6698470993449978E-5</v>
      </c>
      <c r="Q12" s="12">
        <f t="shared" si="1"/>
        <v>1.8267374890255242E-5</v>
      </c>
      <c r="R12" s="12">
        <f t="shared" si="2"/>
        <v>7.7285047612618373E-5</v>
      </c>
      <c r="S12" s="12">
        <f t="shared" si="2"/>
        <v>1.4754418180590775E-4</v>
      </c>
      <c r="T12" s="12">
        <f t="shared" si="2"/>
        <v>1.6862192206389456E-6</v>
      </c>
      <c r="U12" s="12">
        <f t="shared" si="2"/>
        <v>1.6159600864456563E-4</v>
      </c>
      <c r="V12" s="12">
        <f t="shared" si="2"/>
        <v>2.0375148916053931E-3</v>
      </c>
      <c r="W12" s="12">
        <f t="shared" si="2"/>
        <v>2.976222995991145E-4</v>
      </c>
      <c r="X12" s="12">
        <f t="shared" si="2"/>
        <v>1.8797197869417759E-4</v>
      </c>
      <c r="Y12" s="12">
        <f t="shared" si="2"/>
        <v>0.23496497336772196</v>
      </c>
      <c r="Z12" s="12">
        <f t="shared" si="2"/>
        <v>5.5608377030360863E-4</v>
      </c>
      <c r="AA12" s="12">
        <f t="shared" si="2"/>
        <v>6.5790192542962151E-4</v>
      </c>
      <c r="AB12" s="12">
        <f t="shared" si="3"/>
        <v>1.182657032617534E-3</v>
      </c>
      <c r="AC12" s="12">
        <f t="shared" si="3"/>
        <v>4.3860128361974764E-4</v>
      </c>
      <c r="AD12" s="12">
        <f t="shared" si="3"/>
        <v>2.3496497336772198E-5</v>
      </c>
      <c r="AE12" s="12">
        <f t="shared" si="3"/>
        <v>7.8321657789240667E-6</v>
      </c>
      <c r="AF12" s="12">
        <f t="shared" si="3"/>
        <v>5.1359427095294556E-2</v>
      </c>
      <c r="AG12" s="12">
        <f t="shared" si="3"/>
        <v>2.5454538781503212E-3</v>
      </c>
      <c r="AH12" s="12">
        <f t="shared" si="3"/>
        <v>1.8875519527206995E-3</v>
      </c>
    </row>
    <row r="13" spans="1:34" outlineLevel="2" x14ac:dyDescent="0.35">
      <c r="A13" s="10" t="s">
        <v>31</v>
      </c>
      <c r="B13" s="35">
        <v>3368</v>
      </c>
      <c r="D13" s="18">
        <v>1330</v>
      </c>
      <c r="F13" s="12">
        <v>0.11</v>
      </c>
      <c r="G13" s="20">
        <f>VLOOKUP(B13,Annual!B:G,6,FALSE)</f>
        <v>783.21657789240658</v>
      </c>
      <c r="H13" s="12">
        <f t="shared" si="1"/>
        <v>1.4051826838657885E-5</v>
      </c>
      <c r="I13" s="12">
        <f t="shared" si="1"/>
        <v>3.0914019045047349E-4</v>
      </c>
      <c r="J13" s="12">
        <f t="shared" si="1"/>
        <v>8.4310961031947282E-7</v>
      </c>
      <c r="K13" s="12">
        <f t="shared" si="1"/>
        <v>7.7285047612618373E-5</v>
      </c>
      <c r="L13" s="12">
        <f t="shared" si="1"/>
        <v>9.8362787870605173E-5</v>
      </c>
      <c r="M13" s="12">
        <f t="shared" si="1"/>
        <v>5.9017672722363102E-6</v>
      </c>
      <c r="N13" s="12">
        <f t="shared" si="1"/>
        <v>5.9720264064295987E-5</v>
      </c>
      <c r="O13" s="12">
        <f t="shared" si="1"/>
        <v>3.5129567096644704E-5</v>
      </c>
      <c r="P13" s="12">
        <f t="shared" si="1"/>
        <v>2.6698470993449978E-5</v>
      </c>
      <c r="Q13" s="12">
        <f t="shared" si="1"/>
        <v>1.8267374890255242E-5</v>
      </c>
      <c r="R13" s="12">
        <f t="shared" si="2"/>
        <v>7.7285047612618373E-5</v>
      </c>
      <c r="S13" s="12">
        <f t="shared" si="2"/>
        <v>1.4754418180590775E-4</v>
      </c>
      <c r="T13" s="12">
        <f t="shared" si="2"/>
        <v>1.6862192206389456E-6</v>
      </c>
      <c r="U13" s="12">
        <f t="shared" si="2"/>
        <v>1.6159600864456563E-4</v>
      </c>
      <c r="V13" s="12">
        <f t="shared" si="2"/>
        <v>2.0375148916053931E-3</v>
      </c>
      <c r="W13" s="12">
        <f t="shared" si="2"/>
        <v>2.976222995991145E-4</v>
      </c>
      <c r="X13" s="12">
        <f t="shared" si="2"/>
        <v>1.8797197869417759E-4</v>
      </c>
      <c r="Y13" s="12">
        <f t="shared" si="2"/>
        <v>0.23496497336772196</v>
      </c>
      <c r="Z13" s="12">
        <f t="shared" si="2"/>
        <v>5.5608377030360863E-4</v>
      </c>
      <c r="AA13" s="12">
        <f t="shared" si="2"/>
        <v>6.5790192542962151E-4</v>
      </c>
      <c r="AB13" s="12">
        <f t="shared" si="3"/>
        <v>1.182657032617534E-3</v>
      </c>
      <c r="AC13" s="12">
        <f t="shared" si="3"/>
        <v>4.3860128361974764E-4</v>
      </c>
      <c r="AD13" s="12">
        <f t="shared" si="3"/>
        <v>2.3496497336772198E-5</v>
      </c>
      <c r="AE13" s="12">
        <f t="shared" si="3"/>
        <v>7.8321657789240667E-6</v>
      </c>
      <c r="AF13" s="12">
        <f t="shared" si="3"/>
        <v>5.1359427095294556E-2</v>
      </c>
      <c r="AG13" s="12">
        <f t="shared" si="3"/>
        <v>2.5454538781503212E-3</v>
      </c>
      <c r="AH13" s="12">
        <f t="shared" si="3"/>
        <v>1.8875519527206995E-3</v>
      </c>
    </row>
    <row r="14" spans="1:34" outlineLevel="1" x14ac:dyDescent="0.35">
      <c r="A14" s="10"/>
      <c r="B14" s="35"/>
      <c r="D14" s="36" t="s">
        <v>110</v>
      </c>
      <c r="G14" s="20"/>
      <c r="H14" s="12">
        <f t="shared" ref="H14:AH14" si="4">SUBTOTAL(9,H15:H15)</f>
        <v>1.2774388035143532E-5</v>
      </c>
      <c r="I14" s="12">
        <f t="shared" si="4"/>
        <v>2.8103653677315768E-4</v>
      </c>
      <c r="J14" s="12">
        <f t="shared" si="4"/>
        <v>7.6646328210861164E-7</v>
      </c>
      <c r="K14" s="12">
        <f t="shared" si="4"/>
        <v>7.0259134193289421E-5</v>
      </c>
      <c r="L14" s="12">
        <f t="shared" si="4"/>
        <v>8.942071624600472E-5</v>
      </c>
      <c r="M14" s="12">
        <f t="shared" si="4"/>
        <v>5.3652429747602825E-6</v>
      </c>
      <c r="N14" s="12">
        <f t="shared" si="4"/>
        <v>5.4291149149359996E-5</v>
      </c>
      <c r="O14" s="12">
        <f t="shared" si="4"/>
        <v>3.1935970087858823E-5</v>
      </c>
      <c r="P14" s="12">
        <f t="shared" si="4"/>
        <v>2.4271337266772709E-5</v>
      </c>
      <c r="Q14" s="12">
        <f t="shared" si="4"/>
        <v>1.6606704445686588E-5</v>
      </c>
      <c r="R14" s="12">
        <f t="shared" si="4"/>
        <v>7.0259134193289421E-5</v>
      </c>
      <c r="S14" s="12">
        <f t="shared" si="4"/>
        <v>1.3413107436900705E-4</v>
      </c>
      <c r="T14" s="12">
        <f t="shared" si="4"/>
        <v>1.5329265642172233E-6</v>
      </c>
      <c r="U14" s="12">
        <f t="shared" si="4"/>
        <v>1.4690546240415058E-4</v>
      </c>
      <c r="V14" s="12">
        <f t="shared" si="4"/>
        <v>1.8522862650958119E-3</v>
      </c>
      <c r="W14" s="12">
        <f t="shared" si="4"/>
        <v>2.7056572690828596E-4</v>
      </c>
      <c r="X14" s="12">
        <f t="shared" si="4"/>
        <v>1.7088361699470691E-4</v>
      </c>
      <c r="Y14" s="12">
        <f t="shared" si="4"/>
        <v>0.21360452124338364</v>
      </c>
      <c r="Z14" s="12">
        <f t="shared" si="4"/>
        <v>5.0553070027600788E-4</v>
      </c>
      <c r="AA14" s="12">
        <f t="shared" si="4"/>
        <v>5.9809265948147414E-4</v>
      </c>
      <c r="AB14" s="12">
        <f t="shared" si="4"/>
        <v>1.075142756925031E-3</v>
      </c>
      <c r="AC14" s="12">
        <f t="shared" si="4"/>
        <v>3.9872843965431604E-4</v>
      </c>
      <c r="AD14" s="12">
        <f t="shared" si="4"/>
        <v>2.1360452124338364E-5</v>
      </c>
      <c r="AE14" s="12">
        <f t="shared" si="4"/>
        <v>7.1201507081127887E-6</v>
      </c>
      <c r="AF14" s="12">
        <f t="shared" si="4"/>
        <v>4.6690388268449602E-2</v>
      </c>
      <c r="AG14" s="12">
        <f t="shared" si="4"/>
        <v>2.3140489801366558E-3</v>
      </c>
      <c r="AH14" s="12">
        <f t="shared" si="4"/>
        <v>1.7159563206551815E-3</v>
      </c>
    </row>
    <row r="15" spans="1:34" outlineLevel="2" x14ac:dyDescent="0.35">
      <c r="A15" s="10" t="s">
        <v>15</v>
      </c>
      <c r="B15" s="35">
        <v>910</v>
      </c>
      <c r="C15" s="12" t="s">
        <v>83</v>
      </c>
      <c r="D15" s="18">
        <v>2320</v>
      </c>
      <c r="E15" s="12" t="s">
        <v>66</v>
      </c>
      <c r="F15" s="12">
        <v>0.1</v>
      </c>
      <c r="G15" s="20">
        <f>VLOOKUP(B15,Annual!B:G,6,FALSE)</f>
        <v>712.01507081127875</v>
      </c>
      <c r="H15" s="12">
        <f t="shared" ref="H15:AH15" si="5">$G15*H$6/1000</f>
        <v>1.2774388035143532E-5</v>
      </c>
      <c r="I15" s="12">
        <f t="shared" si="5"/>
        <v>2.8103653677315768E-4</v>
      </c>
      <c r="J15" s="12">
        <f t="shared" si="5"/>
        <v>7.6646328210861164E-7</v>
      </c>
      <c r="K15" s="12">
        <f t="shared" si="5"/>
        <v>7.0259134193289421E-5</v>
      </c>
      <c r="L15" s="12">
        <f t="shared" si="5"/>
        <v>8.942071624600472E-5</v>
      </c>
      <c r="M15" s="12">
        <f t="shared" si="5"/>
        <v>5.3652429747602825E-6</v>
      </c>
      <c r="N15" s="12">
        <f t="shared" si="5"/>
        <v>5.4291149149359996E-5</v>
      </c>
      <c r="O15" s="12">
        <f t="shared" si="5"/>
        <v>3.1935970087858823E-5</v>
      </c>
      <c r="P15" s="12">
        <f t="shared" si="5"/>
        <v>2.4271337266772709E-5</v>
      </c>
      <c r="Q15" s="12">
        <f t="shared" si="5"/>
        <v>1.6606704445686588E-5</v>
      </c>
      <c r="R15" s="12">
        <f t="shared" si="5"/>
        <v>7.0259134193289421E-5</v>
      </c>
      <c r="S15" s="12">
        <f t="shared" si="5"/>
        <v>1.3413107436900705E-4</v>
      </c>
      <c r="T15" s="12">
        <f t="shared" si="5"/>
        <v>1.5329265642172233E-6</v>
      </c>
      <c r="U15" s="12">
        <f t="shared" si="5"/>
        <v>1.4690546240415058E-4</v>
      </c>
      <c r="V15" s="12">
        <f t="shared" si="5"/>
        <v>1.8522862650958119E-3</v>
      </c>
      <c r="W15" s="12">
        <f t="shared" si="5"/>
        <v>2.7056572690828596E-4</v>
      </c>
      <c r="X15" s="12">
        <f t="shared" si="5"/>
        <v>1.7088361699470691E-4</v>
      </c>
      <c r="Y15" s="12">
        <f t="shared" si="5"/>
        <v>0.21360452124338364</v>
      </c>
      <c r="Z15" s="12">
        <f t="shared" si="5"/>
        <v>5.0553070027600788E-4</v>
      </c>
      <c r="AA15" s="12">
        <f t="shared" si="5"/>
        <v>5.9809265948147414E-4</v>
      </c>
      <c r="AB15" s="12">
        <f t="shared" si="5"/>
        <v>1.075142756925031E-3</v>
      </c>
      <c r="AC15" s="12">
        <f t="shared" si="5"/>
        <v>3.9872843965431604E-4</v>
      </c>
      <c r="AD15" s="12">
        <f t="shared" si="5"/>
        <v>2.1360452124338364E-5</v>
      </c>
      <c r="AE15" s="12">
        <f t="shared" si="5"/>
        <v>7.1201507081127887E-6</v>
      </c>
      <c r="AF15" s="12">
        <f t="shared" si="5"/>
        <v>4.6690388268449602E-2</v>
      </c>
      <c r="AG15" s="12">
        <f t="shared" si="5"/>
        <v>2.3140489801366558E-3</v>
      </c>
      <c r="AH15" s="12">
        <f t="shared" si="5"/>
        <v>1.7159563206551815E-3</v>
      </c>
    </row>
    <row r="16" spans="1:34" outlineLevel="1" x14ac:dyDescent="0.35">
      <c r="A16" s="10"/>
      <c r="B16" s="35"/>
      <c r="D16" s="36" t="s">
        <v>109</v>
      </c>
      <c r="G16" s="20"/>
      <c r="H16" s="12">
        <f t="shared" ref="H16:AH16" si="6">SUBTOTAL(9,H17:H18)</f>
        <v>2.5293288309584188E-4</v>
      </c>
      <c r="I16" s="12">
        <f t="shared" si="6"/>
        <v>5.5645234281085218E-3</v>
      </c>
      <c r="J16" s="12">
        <f t="shared" si="6"/>
        <v>1.5175972985750508E-5</v>
      </c>
      <c r="K16" s="12">
        <f t="shared" si="6"/>
        <v>1.3911308570271304E-3</v>
      </c>
      <c r="L16" s="12">
        <f t="shared" si="6"/>
        <v>1.7705301816708929E-3</v>
      </c>
      <c r="M16" s="12">
        <f t="shared" si="6"/>
        <v>1.0623181090025357E-4</v>
      </c>
      <c r="N16" s="12">
        <f t="shared" si="6"/>
        <v>1.0749647531573276E-3</v>
      </c>
      <c r="O16" s="12">
        <f t="shared" si="6"/>
        <v>6.3233220773960448E-4</v>
      </c>
      <c r="P16" s="12">
        <f t="shared" si="6"/>
        <v>4.8057247788209953E-4</v>
      </c>
      <c r="Q16" s="12">
        <f t="shared" si="6"/>
        <v>3.2881274802459436E-4</v>
      </c>
      <c r="R16" s="12">
        <f t="shared" si="6"/>
        <v>1.3911308570271304E-3</v>
      </c>
      <c r="S16" s="12">
        <f t="shared" si="6"/>
        <v>2.655795272506339E-3</v>
      </c>
      <c r="T16" s="12">
        <f t="shared" si="6"/>
        <v>3.0351945971501016E-5</v>
      </c>
      <c r="U16" s="12">
        <f t="shared" si="6"/>
        <v>2.9087281556021811E-3</v>
      </c>
      <c r="V16" s="12">
        <f t="shared" si="6"/>
        <v>3.6675268048897064E-2</v>
      </c>
      <c r="W16" s="12">
        <f t="shared" si="6"/>
        <v>5.3572013927840603E-3</v>
      </c>
      <c r="X16" s="12">
        <f t="shared" si="6"/>
        <v>3.3834956164951963E-3</v>
      </c>
      <c r="Y16" s="12">
        <f t="shared" si="6"/>
        <v>4.2293695206189952</v>
      </c>
      <c r="Z16" s="12">
        <f t="shared" si="6"/>
        <v>1.0009507865464954E-2</v>
      </c>
      <c r="AA16" s="12">
        <f t="shared" si="6"/>
        <v>1.1842234657733186E-2</v>
      </c>
      <c r="AB16" s="12">
        <f t="shared" si="6"/>
        <v>2.1287826587115605E-2</v>
      </c>
      <c r="AC16" s="12">
        <f t="shared" si="6"/>
        <v>7.894823105155456E-3</v>
      </c>
      <c r="AD16" s="12">
        <f t="shared" si="6"/>
        <v>4.2293695206189954E-4</v>
      </c>
      <c r="AE16" s="12">
        <f t="shared" si="6"/>
        <v>1.4097898402063317E-4</v>
      </c>
      <c r="AF16" s="12">
        <f t="shared" si="6"/>
        <v>0.92446968771530191</v>
      </c>
      <c r="AG16" s="12">
        <f t="shared" si="6"/>
        <v>4.5818169806705777E-2</v>
      </c>
      <c r="AH16" s="12">
        <f t="shared" si="6"/>
        <v>3.397593514897259E-2</v>
      </c>
    </row>
    <row r="17" spans="1:34" outlineLevel="2" x14ac:dyDescent="0.35">
      <c r="A17" s="10" t="s">
        <v>17</v>
      </c>
      <c r="B17" s="35">
        <v>912</v>
      </c>
      <c r="C17" s="12" t="s">
        <v>84</v>
      </c>
      <c r="D17" s="18">
        <v>2340</v>
      </c>
      <c r="E17" s="12" t="s">
        <v>66</v>
      </c>
      <c r="F17" s="12">
        <v>0.99</v>
      </c>
      <c r="G17" s="20">
        <f>VLOOKUP(B17,Annual!B:G,6,FALSE)</f>
        <v>7048.949201031658</v>
      </c>
      <c r="H17" s="12">
        <f t="shared" ref="H17:Q18" si="7">$G17*H$6/1000</f>
        <v>1.2646644154792094E-4</v>
      </c>
      <c r="I17" s="12">
        <f t="shared" si="7"/>
        <v>2.7822617140542609E-3</v>
      </c>
      <c r="J17" s="12">
        <f t="shared" si="7"/>
        <v>7.5879864928752541E-6</v>
      </c>
      <c r="K17" s="12">
        <f t="shared" si="7"/>
        <v>6.9556542851356522E-4</v>
      </c>
      <c r="L17" s="12">
        <f t="shared" si="7"/>
        <v>8.8526509083544647E-4</v>
      </c>
      <c r="M17" s="12">
        <f t="shared" si="7"/>
        <v>5.3115905450126784E-5</v>
      </c>
      <c r="N17" s="12">
        <f t="shared" si="7"/>
        <v>5.374823765786638E-4</v>
      </c>
      <c r="O17" s="12">
        <f t="shared" si="7"/>
        <v>3.1616610386980224E-4</v>
      </c>
      <c r="P17" s="12">
        <f t="shared" si="7"/>
        <v>2.4028623894104976E-4</v>
      </c>
      <c r="Q17" s="12">
        <f t="shared" si="7"/>
        <v>1.6440637401229718E-4</v>
      </c>
      <c r="R17" s="12">
        <f t="shared" ref="R17:AA18" si="8">$G17*R$6/1000</f>
        <v>6.9556542851356522E-4</v>
      </c>
      <c r="S17" s="12">
        <f t="shared" si="8"/>
        <v>1.3278976362531695E-3</v>
      </c>
      <c r="T17" s="12">
        <f t="shared" si="8"/>
        <v>1.5175972985750508E-5</v>
      </c>
      <c r="U17" s="12">
        <f t="shared" si="8"/>
        <v>1.4543640778010905E-3</v>
      </c>
      <c r="V17" s="12">
        <f t="shared" si="8"/>
        <v>1.8337634024448532E-2</v>
      </c>
      <c r="W17" s="12">
        <f t="shared" si="8"/>
        <v>2.6786006963920301E-3</v>
      </c>
      <c r="X17" s="12">
        <f t="shared" si="8"/>
        <v>1.6917478082475981E-3</v>
      </c>
      <c r="Y17" s="12">
        <f t="shared" si="8"/>
        <v>2.1146847603094976</v>
      </c>
      <c r="Z17" s="12">
        <f t="shared" si="8"/>
        <v>5.004753932732477E-3</v>
      </c>
      <c r="AA17" s="12">
        <f t="shared" si="8"/>
        <v>5.9211173288665929E-3</v>
      </c>
      <c r="AB17" s="12">
        <f t="shared" ref="AB17:AH18" si="9">$G17*AB$6/1000</f>
        <v>1.0643913293557803E-2</v>
      </c>
      <c r="AC17" s="12">
        <f t="shared" si="9"/>
        <v>3.947411552577728E-3</v>
      </c>
      <c r="AD17" s="12">
        <f t="shared" si="9"/>
        <v>2.1146847603094977E-4</v>
      </c>
      <c r="AE17" s="12">
        <f t="shared" si="9"/>
        <v>7.0489492010316585E-5</v>
      </c>
      <c r="AF17" s="12">
        <f t="shared" si="9"/>
        <v>0.46223484385765096</v>
      </c>
      <c r="AG17" s="12">
        <f t="shared" si="9"/>
        <v>2.2909084903352889E-2</v>
      </c>
      <c r="AH17" s="12">
        <f t="shared" si="9"/>
        <v>1.6987967574486295E-2</v>
      </c>
    </row>
    <row r="18" spans="1:34" outlineLevel="2" x14ac:dyDescent="0.35">
      <c r="A18" s="10" t="s">
        <v>17</v>
      </c>
      <c r="B18" s="35">
        <v>913</v>
      </c>
      <c r="D18" s="18">
        <v>2340</v>
      </c>
      <c r="F18" s="12">
        <v>0.99</v>
      </c>
      <c r="G18" s="20">
        <f>VLOOKUP(B18,Annual!B:G,6,FALSE)</f>
        <v>7048.949201031658</v>
      </c>
      <c r="H18" s="12">
        <f t="shared" si="7"/>
        <v>1.2646644154792094E-4</v>
      </c>
      <c r="I18" s="12">
        <f t="shared" si="7"/>
        <v>2.7822617140542609E-3</v>
      </c>
      <c r="J18" s="12">
        <f t="shared" si="7"/>
        <v>7.5879864928752541E-6</v>
      </c>
      <c r="K18" s="12">
        <f t="shared" si="7"/>
        <v>6.9556542851356522E-4</v>
      </c>
      <c r="L18" s="12">
        <f t="shared" si="7"/>
        <v>8.8526509083544647E-4</v>
      </c>
      <c r="M18" s="12">
        <f t="shared" si="7"/>
        <v>5.3115905450126784E-5</v>
      </c>
      <c r="N18" s="12">
        <f t="shared" si="7"/>
        <v>5.374823765786638E-4</v>
      </c>
      <c r="O18" s="12">
        <f t="shared" si="7"/>
        <v>3.1616610386980224E-4</v>
      </c>
      <c r="P18" s="12">
        <f t="shared" si="7"/>
        <v>2.4028623894104976E-4</v>
      </c>
      <c r="Q18" s="12">
        <f t="shared" si="7"/>
        <v>1.6440637401229718E-4</v>
      </c>
      <c r="R18" s="12">
        <f t="shared" si="8"/>
        <v>6.9556542851356522E-4</v>
      </c>
      <c r="S18" s="12">
        <f t="shared" si="8"/>
        <v>1.3278976362531695E-3</v>
      </c>
      <c r="T18" s="12">
        <f t="shared" si="8"/>
        <v>1.5175972985750508E-5</v>
      </c>
      <c r="U18" s="12">
        <f t="shared" si="8"/>
        <v>1.4543640778010905E-3</v>
      </c>
      <c r="V18" s="12">
        <f t="shared" si="8"/>
        <v>1.8337634024448532E-2</v>
      </c>
      <c r="W18" s="12">
        <f t="shared" si="8"/>
        <v>2.6786006963920301E-3</v>
      </c>
      <c r="X18" s="12">
        <f t="shared" si="8"/>
        <v>1.6917478082475981E-3</v>
      </c>
      <c r="Y18" s="12">
        <f t="shared" si="8"/>
        <v>2.1146847603094976</v>
      </c>
      <c r="Z18" s="12">
        <f t="shared" si="8"/>
        <v>5.004753932732477E-3</v>
      </c>
      <c r="AA18" s="12">
        <f t="shared" si="8"/>
        <v>5.9211173288665929E-3</v>
      </c>
      <c r="AB18" s="12">
        <f t="shared" si="9"/>
        <v>1.0643913293557803E-2</v>
      </c>
      <c r="AC18" s="12">
        <f t="shared" si="9"/>
        <v>3.947411552577728E-3</v>
      </c>
      <c r="AD18" s="12">
        <f t="shared" si="9"/>
        <v>2.1146847603094977E-4</v>
      </c>
      <c r="AE18" s="12">
        <f t="shared" si="9"/>
        <v>7.0489492010316585E-5</v>
      </c>
      <c r="AF18" s="12">
        <f t="shared" si="9"/>
        <v>0.46223484385765096</v>
      </c>
      <c r="AG18" s="12">
        <f t="shared" si="9"/>
        <v>2.2909084903352889E-2</v>
      </c>
      <c r="AH18" s="12">
        <f t="shared" si="9"/>
        <v>1.6987967574486295E-2</v>
      </c>
    </row>
    <row r="19" spans="1:34" outlineLevel="1" x14ac:dyDescent="0.35">
      <c r="A19" s="10"/>
      <c r="B19" s="35"/>
      <c r="D19" s="36" t="s">
        <v>108</v>
      </c>
      <c r="G19" s="20"/>
      <c r="H19" s="12">
        <f t="shared" ref="H19:AH19" si="10">SUBTOTAL(9,H20:H21)</f>
        <v>1.1982375976964631E-4</v>
      </c>
      <c r="I19" s="12">
        <f t="shared" si="10"/>
        <v>2.6361227149322188E-3</v>
      </c>
      <c r="J19" s="12">
        <f t="shared" si="10"/>
        <v>7.189425586178776E-6</v>
      </c>
      <c r="K19" s="12">
        <f t="shared" si="10"/>
        <v>6.5903067873305469E-4</v>
      </c>
      <c r="L19" s="12">
        <f t="shared" si="10"/>
        <v>8.3876631838752404E-4</v>
      </c>
      <c r="M19" s="12">
        <f t="shared" si="10"/>
        <v>5.0325979103251434E-5</v>
      </c>
      <c r="N19" s="12">
        <f t="shared" si="10"/>
        <v>5.0925097902099659E-4</v>
      </c>
      <c r="O19" s="12">
        <f t="shared" si="10"/>
        <v>2.9955939942411566E-4</v>
      </c>
      <c r="P19" s="12">
        <f t="shared" si="10"/>
        <v>2.2766514356232793E-4</v>
      </c>
      <c r="Q19" s="12">
        <f t="shared" si="10"/>
        <v>1.5577088770054014E-4</v>
      </c>
      <c r="R19" s="12">
        <f t="shared" si="10"/>
        <v>6.5903067873305469E-4</v>
      </c>
      <c r="S19" s="12">
        <f t="shared" si="10"/>
        <v>1.258149477581286E-3</v>
      </c>
      <c r="T19" s="12">
        <f t="shared" si="10"/>
        <v>1.4378851172357552E-5</v>
      </c>
      <c r="U19" s="12">
        <f t="shared" si="10"/>
        <v>1.3779732373509323E-3</v>
      </c>
      <c r="V19" s="12">
        <f t="shared" si="10"/>
        <v>1.7374445166598713E-2</v>
      </c>
      <c r="W19" s="12">
        <f t="shared" si="10"/>
        <v>2.5379065183997215E-3</v>
      </c>
      <c r="X19" s="12">
        <f t="shared" si="10"/>
        <v>1.6028883274103504E-3</v>
      </c>
      <c r="Y19" s="12">
        <f t="shared" si="10"/>
        <v>2.0036104092629379</v>
      </c>
      <c r="Z19" s="12">
        <f t="shared" si="10"/>
        <v>4.7418779685889532E-3</v>
      </c>
      <c r="AA19" s="12">
        <f t="shared" si="10"/>
        <v>5.6101091459362269E-3</v>
      </c>
      <c r="AB19" s="12">
        <f t="shared" si="10"/>
        <v>1.0084839059956788E-2</v>
      </c>
      <c r="AC19" s="12">
        <f t="shared" si="10"/>
        <v>3.7400727639574837E-3</v>
      </c>
      <c r="AD19" s="12">
        <f t="shared" si="10"/>
        <v>2.003610409262938E-4</v>
      </c>
      <c r="AE19" s="12">
        <f t="shared" si="10"/>
        <v>6.6787013642097932E-5</v>
      </c>
      <c r="AF19" s="12">
        <f t="shared" si="10"/>
        <v>0.43795584195805715</v>
      </c>
      <c r="AG19" s="12">
        <f t="shared" si="10"/>
        <v>2.1705779433681828E-2</v>
      </c>
      <c r="AH19" s="12">
        <f t="shared" si="10"/>
        <v>1.6095670287745601E-2</v>
      </c>
    </row>
    <row r="20" spans="1:34" outlineLevel="2" x14ac:dyDescent="0.35">
      <c r="A20" s="10" t="s">
        <v>19</v>
      </c>
      <c r="B20" s="35">
        <v>950</v>
      </c>
      <c r="C20" s="12" t="s">
        <v>86</v>
      </c>
      <c r="D20" s="18">
        <v>2370</v>
      </c>
      <c r="E20" s="12" t="s">
        <v>66</v>
      </c>
      <c r="F20" s="12">
        <v>0.85</v>
      </c>
      <c r="G20" s="20">
        <f>VLOOKUP(B20,Annual!B:G,6,FALSE)</f>
        <v>6052.128101895868</v>
      </c>
      <c r="H20" s="12">
        <f t="shared" ref="H20:Q21" si="11">$G20*H$6/1000</f>
        <v>1.0858229829872001E-4</v>
      </c>
      <c r="I20" s="12">
        <f t="shared" si="11"/>
        <v>2.3888105625718401E-3</v>
      </c>
      <c r="J20" s="12">
        <f t="shared" si="11"/>
        <v>6.514937897923198E-6</v>
      </c>
      <c r="K20" s="12">
        <f t="shared" si="11"/>
        <v>5.9720264064296003E-4</v>
      </c>
      <c r="L20" s="12">
        <f t="shared" si="11"/>
        <v>7.6007608809103993E-4</v>
      </c>
      <c r="M20" s="12">
        <f t="shared" si="11"/>
        <v>4.5604565285462387E-5</v>
      </c>
      <c r="N20" s="12">
        <f t="shared" si="11"/>
        <v>4.6147476776955981E-4</v>
      </c>
      <c r="O20" s="12">
        <f t="shared" si="11"/>
        <v>2.7145574574679991E-4</v>
      </c>
      <c r="P20" s="12">
        <f t="shared" si="11"/>
        <v>2.0630636676756796E-4</v>
      </c>
      <c r="Q20" s="12">
        <f t="shared" si="11"/>
        <v>1.4115698778833596E-4</v>
      </c>
      <c r="R20" s="12">
        <f t="shared" ref="R20:AA21" si="12">$G20*R$6/1000</f>
        <v>5.9720264064296003E-4</v>
      </c>
      <c r="S20" s="12">
        <f t="shared" si="12"/>
        <v>1.1401141321365597E-3</v>
      </c>
      <c r="T20" s="12">
        <f t="shared" si="12"/>
        <v>1.3029875795846396E-5</v>
      </c>
      <c r="U20" s="12">
        <f t="shared" si="12"/>
        <v>1.2486964304352797E-3</v>
      </c>
      <c r="V20" s="12">
        <f t="shared" si="12"/>
        <v>1.5744433253314399E-2</v>
      </c>
      <c r="W20" s="12">
        <f t="shared" si="12"/>
        <v>2.2998086787204301E-3</v>
      </c>
      <c r="X20" s="12">
        <f t="shared" si="12"/>
        <v>1.4525107444550082E-3</v>
      </c>
      <c r="Y20" s="12">
        <f t="shared" si="12"/>
        <v>1.8156384305687605</v>
      </c>
      <c r="Z20" s="12">
        <f t="shared" si="12"/>
        <v>4.2970109523460661E-3</v>
      </c>
      <c r="AA20" s="12">
        <f t="shared" si="12"/>
        <v>5.0837876055925295E-3</v>
      </c>
      <c r="AB20" s="12">
        <f t="shared" ref="AB20:AH21" si="13">$G20*AB$6/1000</f>
        <v>9.1387134338627614E-3</v>
      </c>
      <c r="AC20" s="12">
        <f t="shared" si="13"/>
        <v>3.3891917370616857E-3</v>
      </c>
      <c r="AD20" s="12">
        <f t="shared" si="13"/>
        <v>1.8156384305687603E-4</v>
      </c>
      <c r="AE20" s="12">
        <f t="shared" si="13"/>
        <v>6.0521281018958685E-5</v>
      </c>
      <c r="AF20" s="12">
        <f t="shared" si="13"/>
        <v>0.39686830028182152</v>
      </c>
      <c r="AG20" s="12">
        <f t="shared" si="13"/>
        <v>1.9669416331161572E-2</v>
      </c>
      <c r="AH20" s="12">
        <f t="shared" si="13"/>
        <v>1.458562872556904E-2</v>
      </c>
    </row>
    <row r="21" spans="1:34" outlineLevel="2" x14ac:dyDescent="0.35">
      <c r="A21" s="10" t="s">
        <v>19</v>
      </c>
      <c r="B21" s="35">
        <v>3239</v>
      </c>
      <c r="D21" s="18">
        <v>2370</v>
      </c>
      <c r="F21" s="12">
        <v>8.7999999999999995E-2</v>
      </c>
      <c r="G21" s="20">
        <f>VLOOKUP(B21,Annual!B:G,6,FALSE)</f>
        <v>626.57326231392517</v>
      </c>
      <c r="H21" s="12">
        <f t="shared" si="11"/>
        <v>1.1241461470926306E-5</v>
      </c>
      <c r="I21" s="12">
        <f t="shared" si="11"/>
        <v>2.4731215236037873E-4</v>
      </c>
      <c r="J21" s="12">
        <f t="shared" si="11"/>
        <v>6.7448768825557819E-7</v>
      </c>
      <c r="K21" s="12">
        <f t="shared" si="11"/>
        <v>6.1828038090094682E-5</v>
      </c>
      <c r="L21" s="12">
        <f t="shared" si="11"/>
        <v>7.8690230296484133E-5</v>
      </c>
      <c r="M21" s="12">
        <f t="shared" si="11"/>
        <v>4.7214138177890475E-6</v>
      </c>
      <c r="N21" s="12">
        <f t="shared" si="11"/>
        <v>4.7776211251436786E-5</v>
      </c>
      <c r="O21" s="12">
        <f t="shared" si="11"/>
        <v>2.8103653677315759E-5</v>
      </c>
      <c r="P21" s="12">
        <f t="shared" si="11"/>
        <v>2.135877679475998E-5</v>
      </c>
      <c r="Q21" s="12">
        <f t="shared" si="11"/>
        <v>1.4613899912204194E-5</v>
      </c>
      <c r="R21" s="12">
        <f t="shared" si="12"/>
        <v>6.1828038090094682E-5</v>
      </c>
      <c r="S21" s="12">
        <f t="shared" si="12"/>
        <v>1.1803534544472619E-4</v>
      </c>
      <c r="T21" s="12">
        <f t="shared" si="12"/>
        <v>1.3489753765111564E-6</v>
      </c>
      <c r="U21" s="12">
        <f t="shared" si="12"/>
        <v>1.2927680691565249E-4</v>
      </c>
      <c r="V21" s="12">
        <f t="shared" si="12"/>
        <v>1.6300119132843141E-3</v>
      </c>
      <c r="W21" s="12">
        <f t="shared" si="12"/>
        <v>2.3809783967929159E-4</v>
      </c>
      <c r="X21" s="12">
        <f t="shared" si="12"/>
        <v>1.5037758295534203E-4</v>
      </c>
      <c r="Y21" s="12">
        <f t="shared" si="12"/>
        <v>0.18797197869417756</v>
      </c>
      <c r="Z21" s="12">
        <f t="shared" si="12"/>
        <v>4.4486701624288686E-4</v>
      </c>
      <c r="AA21" s="12">
        <f t="shared" si="12"/>
        <v>5.2632154034369715E-4</v>
      </c>
      <c r="AB21" s="12">
        <f t="shared" si="13"/>
        <v>9.4612562609402702E-4</v>
      </c>
      <c r="AC21" s="12">
        <f t="shared" si="13"/>
        <v>3.5088102689579808E-4</v>
      </c>
      <c r="AD21" s="12">
        <f t="shared" si="13"/>
        <v>1.8797197869417753E-5</v>
      </c>
      <c r="AE21" s="12">
        <f t="shared" si="13"/>
        <v>6.2657326231392525E-6</v>
      </c>
      <c r="AF21" s="12">
        <f t="shared" si="13"/>
        <v>4.1087541676235635E-2</v>
      </c>
      <c r="AG21" s="12">
        <f t="shared" si="13"/>
        <v>2.0363631025202568E-3</v>
      </c>
      <c r="AH21" s="12">
        <f t="shared" si="13"/>
        <v>1.5100415621765596E-3</v>
      </c>
    </row>
    <row r="22" spans="1:34" outlineLevel="1" x14ac:dyDescent="0.35">
      <c r="A22" s="10"/>
      <c r="B22" s="35"/>
      <c r="D22" s="36" t="s">
        <v>107</v>
      </c>
      <c r="G22" s="20"/>
      <c r="H22" s="12">
        <f t="shared" ref="H22:AH22" si="14">SUBTOTAL(9,H23:H26)</f>
        <v>2.7592678155910033E-4</v>
      </c>
      <c r="I22" s="12">
        <f t="shared" si="14"/>
        <v>6.0703891943002068E-3</v>
      </c>
      <c r="J22" s="12">
        <f t="shared" si="14"/>
        <v>1.6555606893546014E-5</v>
      </c>
      <c r="K22" s="12">
        <f t="shared" si="14"/>
        <v>1.5175972985750517E-3</v>
      </c>
      <c r="L22" s="12">
        <f t="shared" si="14"/>
        <v>1.9314874709137021E-3</v>
      </c>
      <c r="M22" s="12">
        <f t="shared" si="14"/>
        <v>1.158892482548221E-4</v>
      </c>
      <c r="N22" s="12">
        <f t="shared" si="14"/>
        <v>1.1726888216261758E-3</v>
      </c>
      <c r="O22" s="12">
        <f t="shared" si="14"/>
        <v>6.898169538977505E-4</v>
      </c>
      <c r="P22" s="12">
        <f t="shared" si="14"/>
        <v>5.2426088496229054E-4</v>
      </c>
      <c r="Q22" s="12">
        <f t="shared" si="14"/>
        <v>3.5870481602683026E-4</v>
      </c>
      <c r="R22" s="12">
        <f t="shared" si="14"/>
        <v>1.5175972985750517E-3</v>
      </c>
      <c r="S22" s="12">
        <f t="shared" si="14"/>
        <v>2.8972312063705523E-3</v>
      </c>
      <c r="T22" s="12">
        <f t="shared" si="14"/>
        <v>3.3111213787092028E-5</v>
      </c>
      <c r="U22" s="12">
        <f t="shared" si="14"/>
        <v>3.1731579879296528E-3</v>
      </c>
      <c r="V22" s="12">
        <f t="shared" si="14"/>
        <v>4.0009383326069535E-2</v>
      </c>
      <c r="W22" s="12">
        <f t="shared" si="14"/>
        <v>5.8442197012189764E-3</v>
      </c>
      <c r="X22" s="12">
        <f t="shared" si="14"/>
        <v>3.6910861270856694E-3</v>
      </c>
      <c r="Y22" s="12">
        <f t="shared" si="14"/>
        <v>4.6138576588570857</v>
      </c>
      <c r="Z22" s="12">
        <f t="shared" si="14"/>
        <v>1.0919463125961773E-2</v>
      </c>
      <c r="AA22" s="12">
        <f t="shared" si="14"/>
        <v>1.2918801444799843E-2</v>
      </c>
      <c r="AB22" s="12">
        <f t="shared" si="14"/>
        <v>2.3223083549580668E-2</v>
      </c>
      <c r="AC22" s="12">
        <f t="shared" si="14"/>
        <v>8.6125342965332266E-3</v>
      </c>
      <c r="AD22" s="12">
        <f t="shared" si="14"/>
        <v>4.6138576588570867E-4</v>
      </c>
      <c r="AE22" s="12">
        <f t="shared" si="14"/>
        <v>1.5379525529523623E-4</v>
      </c>
      <c r="AF22" s="12">
        <f t="shared" si="14"/>
        <v>1.0085123865985115</v>
      </c>
      <c r="AG22" s="12">
        <f t="shared" si="14"/>
        <v>4.9983457970951772E-2</v>
      </c>
      <c r="AH22" s="12">
        <f t="shared" si="14"/>
        <v>3.7064656526151929E-2</v>
      </c>
    </row>
    <row r="23" spans="1:34" outlineLevel="2" x14ac:dyDescent="0.35">
      <c r="A23" s="10" t="s">
        <v>22</v>
      </c>
      <c r="B23" s="35">
        <v>963</v>
      </c>
      <c r="C23" s="12" t="s">
        <v>55</v>
      </c>
      <c r="D23" s="18">
        <v>2410</v>
      </c>
      <c r="E23" s="12" t="s">
        <v>66</v>
      </c>
      <c r="F23" s="12">
        <v>0.06</v>
      </c>
      <c r="G23" s="20">
        <f>VLOOKUP(B23,Annual!B:G,6,FALSE)</f>
        <v>427.2090424867672</v>
      </c>
      <c r="H23" s="12">
        <f t="shared" ref="H23:Q26" si="15">$G23*H$6/1000</f>
        <v>7.6646328210861193E-6</v>
      </c>
      <c r="I23" s="12">
        <f t="shared" si="15"/>
        <v>1.6862192206389459E-4</v>
      </c>
      <c r="J23" s="12">
        <f t="shared" si="15"/>
        <v>4.5987796926516695E-7</v>
      </c>
      <c r="K23" s="12">
        <f t="shared" si="15"/>
        <v>4.2155480515973649E-5</v>
      </c>
      <c r="L23" s="12">
        <f t="shared" si="15"/>
        <v>5.365242974760282E-5</v>
      </c>
      <c r="M23" s="12">
        <f t="shared" si="15"/>
        <v>3.2191457848561689E-6</v>
      </c>
      <c r="N23" s="12">
        <f t="shared" si="15"/>
        <v>3.2574689489615992E-5</v>
      </c>
      <c r="O23" s="12">
        <f t="shared" si="15"/>
        <v>1.9161582052715289E-5</v>
      </c>
      <c r="P23" s="12">
        <f t="shared" si="15"/>
        <v>1.4562802360063624E-5</v>
      </c>
      <c r="Q23" s="12">
        <f t="shared" si="15"/>
        <v>9.9640226674119519E-6</v>
      </c>
      <c r="R23" s="12">
        <f t="shared" ref="R23:AA26" si="16">$G23*R$6/1000</f>
        <v>4.2155480515973649E-5</v>
      </c>
      <c r="S23" s="12">
        <f t="shared" si="16"/>
        <v>8.047864462140424E-5</v>
      </c>
      <c r="T23" s="12">
        <f t="shared" si="16"/>
        <v>9.197559385303339E-7</v>
      </c>
      <c r="U23" s="12">
        <f t="shared" si="16"/>
        <v>8.8143277442490341E-5</v>
      </c>
      <c r="V23" s="12">
        <f t="shared" si="16"/>
        <v>1.1113717590574869E-3</v>
      </c>
      <c r="W23" s="12">
        <f t="shared" si="16"/>
        <v>1.6233943614497154E-4</v>
      </c>
      <c r="X23" s="12">
        <f t="shared" si="16"/>
        <v>1.0253017019682413E-4</v>
      </c>
      <c r="Y23" s="12">
        <f t="shared" si="16"/>
        <v>0.12816271274603017</v>
      </c>
      <c r="Z23" s="12">
        <f t="shared" si="16"/>
        <v>3.0331842016560474E-4</v>
      </c>
      <c r="AA23" s="12">
        <f t="shared" si="16"/>
        <v>3.588555956888845E-4</v>
      </c>
      <c r="AB23" s="12">
        <f t="shared" ref="AB23:AH26" si="17">$G23*AB$6/1000</f>
        <v>6.4508565415501856E-4</v>
      </c>
      <c r="AC23" s="12">
        <f t="shared" si="17"/>
        <v>2.3923706379258959E-4</v>
      </c>
      <c r="AD23" s="12">
        <f t="shared" si="17"/>
        <v>1.2816271274603017E-5</v>
      </c>
      <c r="AE23" s="12">
        <f t="shared" si="17"/>
        <v>4.2720904248676727E-6</v>
      </c>
      <c r="AF23" s="12">
        <f t="shared" si="17"/>
        <v>2.8014232961069759E-2</v>
      </c>
      <c r="AG23" s="12">
        <f t="shared" si="17"/>
        <v>1.3884293880819932E-3</v>
      </c>
      <c r="AH23" s="12">
        <f t="shared" si="17"/>
        <v>1.029573792393109E-3</v>
      </c>
    </row>
    <row r="24" spans="1:34" outlineLevel="2" x14ac:dyDescent="0.35">
      <c r="A24" s="10" t="s">
        <v>22</v>
      </c>
      <c r="B24" s="35">
        <v>4356</v>
      </c>
      <c r="D24" s="18">
        <v>2410</v>
      </c>
      <c r="F24" s="12">
        <v>0.1</v>
      </c>
      <c r="G24" s="20">
        <f>VLOOKUP(B24,Annual!B:G,6,FALSE)</f>
        <v>712.01507081127875</v>
      </c>
      <c r="H24" s="12">
        <f t="shared" si="15"/>
        <v>1.2774388035143532E-5</v>
      </c>
      <c r="I24" s="12">
        <f t="shared" si="15"/>
        <v>2.8103653677315768E-4</v>
      </c>
      <c r="J24" s="12">
        <f t="shared" si="15"/>
        <v>7.6646328210861164E-7</v>
      </c>
      <c r="K24" s="12">
        <f t="shared" si="15"/>
        <v>7.0259134193289421E-5</v>
      </c>
      <c r="L24" s="12">
        <f t="shared" si="15"/>
        <v>8.942071624600472E-5</v>
      </c>
      <c r="M24" s="12">
        <f t="shared" si="15"/>
        <v>5.3652429747602825E-6</v>
      </c>
      <c r="N24" s="12">
        <f t="shared" si="15"/>
        <v>5.4291149149359996E-5</v>
      </c>
      <c r="O24" s="12">
        <f t="shared" si="15"/>
        <v>3.1935970087858823E-5</v>
      </c>
      <c r="P24" s="12">
        <f t="shared" si="15"/>
        <v>2.4271337266772709E-5</v>
      </c>
      <c r="Q24" s="12">
        <f t="shared" si="15"/>
        <v>1.6606704445686588E-5</v>
      </c>
      <c r="R24" s="12">
        <f t="shared" si="16"/>
        <v>7.0259134193289421E-5</v>
      </c>
      <c r="S24" s="12">
        <f t="shared" si="16"/>
        <v>1.3413107436900705E-4</v>
      </c>
      <c r="T24" s="12">
        <f t="shared" si="16"/>
        <v>1.5329265642172233E-6</v>
      </c>
      <c r="U24" s="12">
        <f t="shared" si="16"/>
        <v>1.4690546240415058E-4</v>
      </c>
      <c r="V24" s="12">
        <f t="shared" si="16"/>
        <v>1.8522862650958119E-3</v>
      </c>
      <c r="W24" s="12">
        <f t="shared" si="16"/>
        <v>2.7056572690828596E-4</v>
      </c>
      <c r="X24" s="12">
        <f t="shared" si="16"/>
        <v>1.7088361699470691E-4</v>
      </c>
      <c r="Y24" s="12">
        <f t="shared" si="16"/>
        <v>0.21360452124338364</v>
      </c>
      <c r="Z24" s="12">
        <f t="shared" si="16"/>
        <v>5.0553070027600788E-4</v>
      </c>
      <c r="AA24" s="12">
        <f t="shared" si="16"/>
        <v>5.9809265948147414E-4</v>
      </c>
      <c r="AB24" s="12">
        <f t="shared" si="17"/>
        <v>1.075142756925031E-3</v>
      </c>
      <c r="AC24" s="12">
        <f t="shared" si="17"/>
        <v>3.9872843965431604E-4</v>
      </c>
      <c r="AD24" s="12">
        <f t="shared" si="17"/>
        <v>2.1360452124338364E-5</v>
      </c>
      <c r="AE24" s="12">
        <f t="shared" si="17"/>
        <v>7.1201507081127887E-6</v>
      </c>
      <c r="AF24" s="12">
        <f t="shared" si="17"/>
        <v>4.6690388268449602E-2</v>
      </c>
      <c r="AG24" s="12">
        <f t="shared" si="17"/>
        <v>2.3140489801366558E-3</v>
      </c>
      <c r="AH24" s="12">
        <f t="shared" si="17"/>
        <v>1.7159563206551815E-3</v>
      </c>
    </row>
    <row r="25" spans="1:34" outlineLevel="2" x14ac:dyDescent="0.35">
      <c r="A25" s="10" t="s">
        <v>22</v>
      </c>
      <c r="B25" s="35">
        <v>714341</v>
      </c>
      <c r="D25" s="18">
        <v>2410</v>
      </c>
      <c r="F25" s="12">
        <v>1</v>
      </c>
      <c r="G25" s="20">
        <f>VLOOKUP(B25,Annual!B:G,6,FALSE)</f>
        <v>7120.1507081127875</v>
      </c>
      <c r="H25" s="12">
        <f t="shared" si="15"/>
        <v>1.2774388035143532E-4</v>
      </c>
      <c r="I25" s="12">
        <f t="shared" si="15"/>
        <v>2.8103653677315774E-3</v>
      </c>
      <c r="J25" s="12">
        <f t="shared" si="15"/>
        <v>7.6646328210861176E-6</v>
      </c>
      <c r="K25" s="12">
        <f t="shared" si="15"/>
        <v>7.0259134193289435E-4</v>
      </c>
      <c r="L25" s="12">
        <f t="shared" si="15"/>
        <v>8.942071624600472E-4</v>
      </c>
      <c r="M25" s="12">
        <f t="shared" si="15"/>
        <v>5.365242974760282E-5</v>
      </c>
      <c r="N25" s="12">
        <f t="shared" si="15"/>
        <v>5.4291149149359992E-4</v>
      </c>
      <c r="O25" s="12">
        <f t="shared" si="15"/>
        <v>3.193597008785882E-4</v>
      </c>
      <c r="P25" s="12">
        <f t="shared" si="15"/>
        <v>2.4271337266772709E-4</v>
      </c>
      <c r="Q25" s="12">
        <f t="shared" si="15"/>
        <v>1.6606704445686586E-4</v>
      </c>
      <c r="R25" s="12">
        <f t="shared" si="16"/>
        <v>7.0259134193289435E-4</v>
      </c>
      <c r="S25" s="12">
        <f t="shared" si="16"/>
        <v>1.3413107436900705E-3</v>
      </c>
      <c r="T25" s="12">
        <f t="shared" si="16"/>
        <v>1.5329265642172235E-5</v>
      </c>
      <c r="U25" s="12">
        <f t="shared" si="16"/>
        <v>1.469054624041506E-3</v>
      </c>
      <c r="V25" s="12">
        <f t="shared" si="16"/>
        <v>1.8522862650958118E-2</v>
      </c>
      <c r="W25" s="12">
        <f t="shared" si="16"/>
        <v>2.7056572690828595E-3</v>
      </c>
      <c r="X25" s="12">
        <f t="shared" si="16"/>
        <v>1.708836169947069E-3</v>
      </c>
      <c r="Y25" s="12">
        <f t="shared" si="16"/>
        <v>2.136045212433836</v>
      </c>
      <c r="Z25" s="12">
        <f t="shared" si="16"/>
        <v>5.0553070027600797E-3</v>
      </c>
      <c r="AA25" s="12">
        <f t="shared" si="16"/>
        <v>5.9809265948147419E-3</v>
      </c>
      <c r="AB25" s="12">
        <f t="shared" si="17"/>
        <v>1.0751427569250309E-2</v>
      </c>
      <c r="AC25" s="12">
        <f t="shared" si="17"/>
        <v>3.9872843965431609E-3</v>
      </c>
      <c r="AD25" s="12">
        <f t="shared" si="17"/>
        <v>2.1360452124338363E-4</v>
      </c>
      <c r="AE25" s="12">
        <f t="shared" si="17"/>
        <v>7.1201507081127886E-5</v>
      </c>
      <c r="AF25" s="12">
        <f t="shared" si="17"/>
        <v>0.46690388268449601</v>
      </c>
      <c r="AG25" s="12">
        <f t="shared" si="17"/>
        <v>2.314048980136656E-2</v>
      </c>
      <c r="AH25" s="12">
        <f t="shared" si="17"/>
        <v>1.7159563206551817E-2</v>
      </c>
    </row>
    <row r="26" spans="1:34" outlineLevel="2" x14ac:dyDescent="0.35">
      <c r="A26" s="10" t="s">
        <v>22</v>
      </c>
      <c r="B26" s="35">
        <v>714343</v>
      </c>
      <c r="D26" s="18">
        <v>2410</v>
      </c>
      <c r="F26" s="12">
        <v>1</v>
      </c>
      <c r="G26" s="20">
        <f>VLOOKUP(B26,Annual!B:G,6,FALSE)</f>
        <v>7120.1507081127875</v>
      </c>
      <c r="H26" s="12">
        <f t="shared" si="15"/>
        <v>1.2774388035143532E-4</v>
      </c>
      <c r="I26" s="12">
        <f t="shared" si="15"/>
        <v>2.8103653677315774E-3</v>
      </c>
      <c r="J26" s="12">
        <f t="shared" si="15"/>
        <v>7.6646328210861176E-6</v>
      </c>
      <c r="K26" s="12">
        <f t="shared" si="15"/>
        <v>7.0259134193289435E-4</v>
      </c>
      <c r="L26" s="12">
        <f t="shared" si="15"/>
        <v>8.942071624600472E-4</v>
      </c>
      <c r="M26" s="12">
        <f t="shared" si="15"/>
        <v>5.365242974760282E-5</v>
      </c>
      <c r="N26" s="12">
        <f t="shared" si="15"/>
        <v>5.4291149149359992E-4</v>
      </c>
      <c r="O26" s="12">
        <f t="shared" si="15"/>
        <v>3.193597008785882E-4</v>
      </c>
      <c r="P26" s="12">
        <f t="shared" si="15"/>
        <v>2.4271337266772709E-4</v>
      </c>
      <c r="Q26" s="12">
        <f t="shared" si="15"/>
        <v>1.6606704445686586E-4</v>
      </c>
      <c r="R26" s="12">
        <f t="shared" si="16"/>
        <v>7.0259134193289435E-4</v>
      </c>
      <c r="S26" s="12">
        <f t="shared" si="16"/>
        <v>1.3413107436900705E-3</v>
      </c>
      <c r="T26" s="12">
        <f t="shared" si="16"/>
        <v>1.5329265642172235E-5</v>
      </c>
      <c r="U26" s="12">
        <f t="shared" si="16"/>
        <v>1.469054624041506E-3</v>
      </c>
      <c r="V26" s="12">
        <f t="shared" si="16"/>
        <v>1.8522862650958118E-2</v>
      </c>
      <c r="W26" s="12">
        <f t="shared" si="16"/>
        <v>2.7056572690828595E-3</v>
      </c>
      <c r="X26" s="12">
        <f t="shared" si="16"/>
        <v>1.708836169947069E-3</v>
      </c>
      <c r="Y26" s="12">
        <f t="shared" si="16"/>
        <v>2.136045212433836</v>
      </c>
      <c r="Z26" s="12">
        <f t="shared" si="16"/>
        <v>5.0553070027600797E-3</v>
      </c>
      <c r="AA26" s="12">
        <f t="shared" si="16"/>
        <v>5.9809265948147419E-3</v>
      </c>
      <c r="AB26" s="12">
        <f t="shared" si="17"/>
        <v>1.0751427569250309E-2</v>
      </c>
      <c r="AC26" s="12">
        <f t="shared" si="17"/>
        <v>3.9872843965431609E-3</v>
      </c>
      <c r="AD26" s="12">
        <f t="shared" si="17"/>
        <v>2.1360452124338363E-4</v>
      </c>
      <c r="AE26" s="12">
        <f t="shared" si="17"/>
        <v>7.1201507081127886E-5</v>
      </c>
      <c r="AF26" s="12">
        <f t="shared" si="17"/>
        <v>0.46690388268449601</v>
      </c>
      <c r="AG26" s="12">
        <f t="shared" si="17"/>
        <v>2.314048980136656E-2</v>
      </c>
      <c r="AH26" s="12">
        <f t="shared" si="17"/>
        <v>1.7159563206551817E-2</v>
      </c>
    </row>
    <row r="27" spans="1:34" outlineLevel="1" x14ac:dyDescent="0.35">
      <c r="A27" s="10"/>
      <c r="B27" s="35"/>
      <c r="D27" s="36" t="s">
        <v>106</v>
      </c>
      <c r="G27" s="20"/>
      <c r="H27" s="12">
        <f t="shared" ref="H27:AH27" si="18">SUBTOTAL(9,H28:H29)</f>
        <v>1.5329265642172239E-5</v>
      </c>
      <c r="I27" s="12">
        <f t="shared" si="18"/>
        <v>3.3724384412778919E-4</v>
      </c>
      <c r="J27" s="12">
        <f t="shared" si="18"/>
        <v>9.197559385303339E-7</v>
      </c>
      <c r="K27" s="12">
        <f t="shared" si="18"/>
        <v>8.4310961031947297E-5</v>
      </c>
      <c r="L27" s="12">
        <f t="shared" si="18"/>
        <v>1.0730485949520564E-4</v>
      </c>
      <c r="M27" s="12">
        <f t="shared" si="18"/>
        <v>6.4382915697123378E-6</v>
      </c>
      <c r="N27" s="12">
        <f t="shared" si="18"/>
        <v>6.5149378979231985E-5</v>
      </c>
      <c r="O27" s="12">
        <f t="shared" si="18"/>
        <v>3.8323164105430578E-5</v>
      </c>
      <c r="P27" s="12">
        <f t="shared" si="18"/>
        <v>2.9125604720127248E-5</v>
      </c>
      <c r="Q27" s="12">
        <f t="shared" si="18"/>
        <v>1.9928045334823904E-5</v>
      </c>
      <c r="R27" s="12">
        <f t="shared" si="18"/>
        <v>8.4310961031947297E-5</v>
      </c>
      <c r="S27" s="12">
        <f t="shared" si="18"/>
        <v>1.6095728924280848E-4</v>
      </c>
      <c r="T27" s="12">
        <f t="shared" si="18"/>
        <v>1.8395118770606678E-6</v>
      </c>
      <c r="U27" s="12">
        <f t="shared" si="18"/>
        <v>1.7628655488498068E-4</v>
      </c>
      <c r="V27" s="12">
        <f t="shared" si="18"/>
        <v>2.2227435181149738E-3</v>
      </c>
      <c r="W27" s="12">
        <f t="shared" si="18"/>
        <v>3.2467887228994309E-4</v>
      </c>
      <c r="X27" s="12">
        <f t="shared" si="18"/>
        <v>2.0506034039364826E-4</v>
      </c>
      <c r="Y27" s="12">
        <f t="shared" si="18"/>
        <v>0.25632542549206033</v>
      </c>
      <c r="Z27" s="12">
        <f t="shared" si="18"/>
        <v>6.0663684033120948E-4</v>
      </c>
      <c r="AA27" s="12">
        <f t="shared" si="18"/>
        <v>7.1771119137776899E-4</v>
      </c>
      <c r="AB27" s="12">
        <f t="shared" si="18"/>
        <v>1.2901713083100371E-3</v>
      </c>
      <c r="AC27" s="12">
        <f t="shared" si="18"/>
        <v>4.7847412758517918E-4</v>
      </c>
      <c r="AD27" s="12">
        <f t="shared" si="18"/>
        <v>2.5632542549206033E-5</v>
      </c>
      <c r="AE27" s="12">
        <f t="shared" si="18"/>
        <v>8.5441808497353455E-6</v>
      </c>
      <c r="AF27" s="12">
        <f t="shared" si="18"/>
        <v>5.6028465922139517E-2</v>
      </c>
      <c r="AG27" s="12">
        <f t="shared" si="18"/>
        <v>2.7768587761639865E-3</v>
      </c>
      <c r="AH27" s="12">
        <f t="shared" si="18"/>
        <v>2.059147584786218E-3</v>
      </c>
    </row>
    <row r="28" spans="1:34" outlineLevel="2" x14ac:dyDescent="0.35">
      <c r="A28" s="10" t="s">
        <v>24</v>
      </c>
      <c r="B28" s="35">
        <v>981</v>
      </c>
      <c r="C28" s="12" t="s">
        <v>56</v>
      </c>
      <c r="D28" s="18">
        <v>2490</v>
      </c>
      <c r="E28" s="12" t="s">
        <v>66</v>
      </c>
      <c r="F28" s="12">
        <v>0.06</v>
      </c>
      <c r="G28" s="20">
        <f>VLOOKUP(B28,Annual!B:G,6,FALSE)</f>
        <v>427.2090424867672</v>
      </c>
      <c r="H28" s="12">
        <f t="shared" ref="H28:Q29" si="19">$G28*H$6/1000</f>
        <v>7.6646328210861193E-6</v>
      </c>
      <c r="I28" s="12">
        <f t="shared" si="19"/>
        <v>1.6862192206389459E-4</v>
      </c>
      <c r="J28" s="12">
        <f t="shared" si="19"/>
        <v>4.5987796926516695E-7</v>
      </c>
      <c r="K28" s="12">
        <f t="shared" si="19"/>
        <v>4.2155480515973649E-5</v>
      </c>
      <c r="L28" s="12">
        <f t="shared" si="19"/>
        <v>5.365242974760282E-5</v>
      </c>
      <c r="M28" s="12">
        <f t="shared" si="19"/>
        <v>3.2191457848561689E-6</v>
      </c>
      <c r="N28" s="12">
        <f t="shared" si="19"/>
        <v>3.2574689489615992E-5</v>
      </c>
      <c r="O28" s="12">
        <f t="shared" si="19"/>
        <v>1.9161582052715289E-5</v>
      </c>
      <c r="P28" s="12">
        <f t="shared" si="19"/>
        <v>1.4562802360063624E-5</v>
      </c>
      <c r="Q28" s="12">
        <f t="shared" si="19"/>
        <v>9.9640226674119519E-6</v>
      </c>
      <c r="R28" s="12">
        <f t="shared" ref="R28:AA29" si="20">$G28*R$6/1000</f>
        <v>4.2155480515973649E-5</v>
      </c>
      <c r="S28" s="12">
        <f t="shared" si="20"/>
        <v>8.047864462140424E-5</v>
      </c>
      <c r="T28" s="12">
        <f t="shared" si="20"/>
        <v>9.197559385303339E-7</v>
      </c>
      <c r="U28" s="12">
        <f t="shared" si="20"/>
        <v>8.8143277442490341E-5</v>
      </c>
      <c r="V28" s="12">
        <f t="shared" si="20"/>
        <v>1.1113717590574869E-3</v>
      </c>
      <c r="W28" s="12">
        <f t="shared" si="20"/>
        <v>1.6233943614497154E-4</v>
      </c>
      <c r="X28" s="12">
        <f t="shared" si="20"/>
        <v>1.0253017019682413E-4</v>
      </c>
      <c r="Y28" s="12">
        <f t="shared" si="20"/>
        <v>0.12816271274603017</v>
      </c>
      <c r="Z28" s="12">
        <f t="shared" si="20"/>
        <v>3.0331842016560474E-4</v>
      </c>
      <c r="AA28" s="12">
        <f t="shared" si="20"/>
        <v>3.588555956888845E-4</v>
      </c>
      <c r="AB28" s="12">
        <f t="shared" ref="AB28:AH29" si="21">$G28*AB$6/1000</f>
        <v>6.4508565415501856E-4</v>
      </c>
      <c r="AC28" s="12">
        <f t="shared" si="21"/>
        <v>2.3923706379258959E-4</v>
      </c>
      <c r="AD28" s="12">
        <f t="shared" si="21"/>
        <v>1.2816271274603017E-5</v>
      </c>
      <c r="AE28" s="12">
        <f t="shared" si="21"/>
        <v>4.2720904248676727E-6</v>
      </c>
      <c r="AF28" s="12">
        <f t="shared" si="21"/>
        <v>2.8014232961069759E-2</v>
      </c>
      <c r="AG28" s="12">
        <f t="shared" si="21"/>
        <v>1.3884293880819932E-3</v>
      </c>
      <c r="AH28" s="12">
        <f t="shared" si="21"/>
        <v>1.029573792393109E-3</v>
      </c>
    </row>
    <row r="29" spans="1:34" outlineLevel="2" x14ac:dyDescent="0.35">
      <c r="A29" s="10" t="s">
        <v>24</v>
      </c>
      <c r="B29" s="35">
        <v>676394</v>
      </c>
      <c r="D29" s="18">
        <v>2490</v>
      </c>
      <c r="F29" s="12">
        <v>0.06</v>
      </c>
      <c r="G29" s="20">
        <f>VLOOKUP(B29,Annual!B:G,6,FALSE)</f>
        <v>427.2090424867672</v>
      </c>
      <c r="H29" s="12">
        <f t="shared" si="19"/>
        <v>7.6646328210861193E-6</v>
      </c>
      <c r="I29" s="12">
        <f t="shared" si="19"/>
        <v>1.6862192206389459E-4</v>
      </c>
      <c r="J29" s="12">
        <f t="shared" si="19"/>
        <v>4.5987796926516695E-7</v>
      </c>
      <c r="K29" s="12">
        <f t="shared" si="19"/>
        <v>4.2155480515973649E-5</v>
      </c>
      <c r="L29" s="12">
        <f t="shared" si="19"/>
        <v>5.365242974760282E-5</v>
      </c>
      <c r="M29" s="12">
        <f t="shared" si="19"/>
        <v>3.2191457848561689E-6</v>
      </c>
      <c r="N29" s="12">
        <f t="shared" si="19"/>
        <v>3.2574689489615992E-5</v>
      </c>
      <c r="O29" s="12">
        <f t="shared" si="19"/>
        <v>1.9161582052715289E-5</v>
      </c>
      <c r="P29" s="12">
        <f t="shared" si="19"/>
        <v>1.4562802360063624E-5</v>
      </c>
      <c r="Q29" s="12">
        <f t="shared" si="19"/>
        <v>9.9640226674119519E-6</v>
      </c>
      <c r="R29" s="12">
        <f t="shared" si="20"/>
        <v>4.2155480515973649E-5</v>
      </c>
      <c r="S29" s="12">
        <f t="shared" si="20"/>
        <v>8.047864462140424E-5</v>
      </c>
      <c r="T29" s="12">
        <f t="shared" si="20"/>
        <v>9.197559385303339E-7</v>
      </c>
      <c r="U29" s="12">
        <f t="shared" si="20"/>
        <v>8.8143277442490341E-5</v>
      </c>
      <c r="V29" s="12">
        <f t="shared" si="20"/>
        <v>1.1113717590574869E-3</v>
      </c>
      <c r="W29" s="12">
        <f t="shared" si="20"/>
        <v>1.6233943614497154E-4</v>
      </c>
      <c r="X29" s="12">
        <f t="shared" si="20"/>
        <v>1.0253017019682413E-4</v>
      </c>
      <c r="Y29" s="12">
        <f t="shared" si="20"/>
        <v>0.12816271274603017</v>
      </c>
      <c r="Z29" s="12">
        <f t="shared" si="20"/>
        <v>3.0331842016560474E-4</v>
      </c>
      <c r="AA29" s="12">
        <f t="shared" si="20"/>
        <v>3.588555956888845E-4</v>
      </c>
      <c r="AB29" s="12">
        <f t="shared" si="21"/>
        <v>6.4508565415501856E-4</v>
      </c>
      <c r="AC29" s="12">
        <f t="shared" si="21"/>
        <v>2.3923706379258959E-4</v>
      </c>
      <c r="AD29" s="12">
        <f t="shared" si="21"/>
        <v>1.2816271274603017E-5</v>
      </c>
      <c r="AE29" s="12">
        <f t="shared" si="21"/>
        <v>4.2720904248676727E-6</v>
      </c>
      <c r="AF29" s="12">
        <f t="shared" si="21"/>
        <v>2.8014232961069759E-2</v>
      </c>
      <c r="AG29" s="12">
        <f t="shared" si="21"/>
        <v>1.3884293880819932E-3</v>
      </c>
      <c r="AH29" s="12">
        <f t="shared" si="21"/>
        <v>1.029573792393109E-3</v>
      </c>
    </row>
    <row r="30" spans="1:34" outlineLevel="1" x14ac:dyDescent="0.35">
      <c r="A30" s="10"/>
      <c r="B30" s="35"/>
      <c r="D30" s="36" t="s">
        <v>105</v>
      </c>
      <c r="G30" s="20"/>
      <c r="H30" s="12">
        <f t="shared" ref="H30:AH30" si="22">SUBTOTAL(9,H31:H32)</f>
        <v>3.193597008785883E-5</v>
      </c>
      <c r="I30" s="12">
        <f t="shared" si="22"/>
        <v>7.0259134193289435E-4</v>
      </c>
      <c r="J30" s="12">
        <f t="shared" si="22"/>
        <v>1.9161582052715294E-6</v>
      </c>
      <c r="K30" s="12">
        <f t="shared" si="22"/>
        <v>1.7564783548322359E-4</v>
      </c>
      <c r="L30" s="12">
        <f t="shared" si="22"/>
        <v>2.235517906150118E-4</v>
      </c>
      <c r="M30" s="12">
        <f t="shared" si="22"/>
        <v>1.3413107436900705E-5</v>
      </c>
      <c r="N30" s="12">
        <f t="shared" si="22"/>
        <v>1.3572787287339998E-4</v>
      </c>
      <c r="O30" s="12">
        <f t="shared" si="22"/>
        <v>7.9839925219647051E-5</v>
      </c>
      <c r="P30" s="12">
        <f t="shared" si="22"/>
        <v>6.0678343166931772E-5</v>
      </c>
      <c r="Q30" s="12">
        <f t="shared" si="22"/>
        <v>4.1516761114216466E-5</v>
      </c>
      <c r="R30" s="12">
        <f t="shared" si="22"/>
        <v>1.7564783548322359E-4</v>
      </c>
      <c r="S30" s="12">
        <f t="shared" si="22"/>
        <v>3.3532768592251763E-4</v>
      </c>
      <c r="T30" s="12">
        <f t="shared" si="22"/>
        <v>3.8323164105430588E-6</v>
      </c>
      <c r="U30" s="12">
        <f t="shared" si="22"/>
        <v>3.672636560103765E-4</v>
      </c>
      <c r="V30" s="12">
        <f t="shared" si="22"/>
        <v>4.6307156627395296E-3</v>
      </c>
      <c r="W30" s="12">
        <f t="shared" si="22"/>
        <v>6.7641431727071487E-4</v>
      </c>
      <c r="X30" s="12">
        <f t="shared" si="22"/>
        <v>4.2720904248676726E-4</v>
      </c>
      <c r="Y30" s="12">
        <f t="shared" si="22"/>
        <v>0.53401130310845901</v>
      </c>
      <c r="Z30" s="12">
        <f t="shared" si="22"/>
        <v>1.2638267506900199E-3</v>
      </c>
      <c r="AA30" s="12">
        <f t="shared" si="22"/>
        <v>1.4952316487036855E-3</v>
      </c>
      <c r="AB30" s="12">
        <f t="shared" si="22"/>
        <v>2.6878568923125773E-3</v>
      </c>
      <c r="AC30" s="12">
        <f t="shared" si="22"/>
        <v>9.9682109913579024E-4</v>
      </c>
      <c r="AD30" s="12">
        <f t="shared" si="22"/>
        <v>5.3401130310845907E-5</v>
      </c>
      <c r="AE30" s="12">
        <f t="shared" si="22"/>
        <v>1.7800376770281971E-5</v>
      </c>
      <c r="AF30" s="12">
        <f t="shared" si="22"/>
        <v>0.116725970671124</v>
      </c>
      <c r="AG30" s="12">
        <f t="shared" si="22"/>
        <v>5.78512245034164E-3</v>
      </c>
      <c r="AH30" s="12">
        <f t="shared" si="22"/>
        <v>4.2898908016379541E-3</v>
      </c>
    </row>
    <row r="31" spans="1:34" outlineLevel="2" x14ac:dyDescent="0.35">
      <c r="A31" s="10" t="s">
        <v>25</v>
      </c>
      <c r="B31" s="35">
        <v>3116</v>
      </c>
      <c r="C31" s="12" t="s">
        <v>82</v>
      </c>
      <c r="D31" s="18">
        <v>2520</v>
      </c>
      <c r="E31" s="12" t="s">
        <v>66</v>
      </c>
      <c r="F31" s="12">
        <v>0.125</v>
      </c>
      <c r="G31" s="20">
        <f>VLOOKUP(B31,Annual!B:G,6,FALSE)</f>
        <v>890.01883851409843</v>
      </c>
      <c r="H31" s="12">
        <f t="shared" ref="H31:Q32" si="23">$G31*H$6/1000</f>
        <v>1.5967985043929415E-5</v>
      </c>
      <c r="I31" s="12">
        <f t="shared" si="23"/>
        <v>3.5129567096644717E-4</v>
      </c>
      <c r="J31" s="12">
        <f t="shared" si="23"/>
        <v>9.580791026357647E-7</v>
      </c>
      <c r="K31" s="12">
        <f t="shared" si="23"/>
        <v>8.7823917741611794E-5</v>
      </c>
      <c r="L31" s="12">
        <f t="shared" si="23"/>
        <v>1.117758953075059E-4</v>
      </c>
      <c r="M31" s="12">
        <f t="shared" si="23"/>
        <v>6.7065537184503525E-6</v>
      </c>
      <c r="N31" s="12">
        <f t="shared" si="23"/>
        <v>6.786393643669999E-5</v>
      </c>
      <c r="O31" s="12">
        <f t="shared" si="23"/>
        <v>3.9919962609823525E-5</v>
      </c>
      <c r="P31" s="12">
        <f t="shared" si="23"/>
        <v>3.0339171583465886E-5</v>
      </c>
      <c r="Q31" s="12">
        <f t="shared" si="23"/>
        <v>2.0758380557108233E-5</v>
      </c>
      <c r="R31" s="12">
        <f t="shared" ref="R31:AA32" si="24">$G31*R$6/1000</f>
        <v>8.7823917741611794E-5</v>
      </c>
      <c r="S31" s="12">
        <f t="shared" si="24"/>
        <v>1.6766384296125882E-4</v>
      </c>
      <c r="T31" s="12">
        <f t="shared" si="24"/>
        <v>1.9161582052715294E-6</v>
      </c>
      <c r="U31" s="12">
        <f t="shared" si="24"/>
        <v>1.8363182800518825E-4</v>
      </c>
      <c r="V31" s="12">
        <f t="shared" si="24"/>
        <v>2.3153578313697648E-3</v>
      </c>
      <c r="W31" s="12">
        <f t="shared" si="24"/>
        <v>3.3820715863535744E-4</v>
      </c>
      <c r="X31" s="12">
        <f t="shared" si="24"/>
        <v>2.1360452124338363E-4</v>
      </c>
      <c r="Y31" s="12">
        <f t="shared" si="24"/>
        <v>0.26700565155422951</v>
      </c>
      <c r="Z31" s="12">
        <f t="shared" si="24"/>
        <v>6.3191337534500996E-4</v>
      </c>
      <c r="AA31" s="12">
        <f t="shared" si="24"/>
        <v>7.4761582435184273E-4</v>
      </c>
      <c r="AB31" s="12">
        <f t="shared" ref="AB31:AH32" si="25">$G31*AB$6/1000</f>
        <v>1.3439284461562887E-3</v>
      </c>
      <c r="AC31" s="12">
        <f t="shared" si="25"/>
        <v>4.9841054956789512E-4</v>
      </c>
      <c r="AD31" s="12">
        <f t="shared" si="25"/>
        <v>2.6700565155422954E-5</v>
      </c>
      <c r="AE31" s="12">
        <f t="shared" si="25"/>
        <v>8.9001883851409857E-6</v>
      </c>
      <c r="AF31" s="12">
        <f t="shared" si="25"/>
        <v>5.8362985335562001E-2</v>
      </c>
      <c r="AG31" s="12">
        <f t="shared" si="25"/>
        <v>2.89256122517082E-3</v>
      </c>
      <c r="AH31" s="12">
        <f t="shared" si="25"/>
        <v>2.1449454008189771E-3</v>
      </c>
    </row>
    <row r="32" spans="1:34" outlineLevel="2" x14ac:dyDescent="0.35">
      <c r="A32" s="10" t="s">
        <v>25</v>
      </c>
      <c r="B32" s="35">
        <v>3117</v>
      </c>
      <c r="D32" s="18">
        <v>2520</v>
      </c>
      <c r="F32" s="12">
        <v>0.125</v>
      </c>
      <c r="G32" s="20">
        <f>VLOOKUP(B32,Annual!B:G,6,FALSE)</f>
        <v>890.01883851409843</v>
      </c>
      <c r="H32" s="12">
        <f t="shared" si="23"/>
        <v>1.5967985043929415E-5</v>
      </c>
      <c r="I32" s="12">
        <f t="shared" si="23"/>
        <v>3.5129567096644717E-4</v>
      </c>
      <c r="J32" s="12">
        <f t="shared" si="23"/>
        <v>9.580791026357647E-7</v>
      </c>
      <c r="K32" s="12">
        <f t="shared" si="23"/>
        <v>8.7823917741611794E-5</v>
      </c>
      <c r="L32" s="12">
        <f t="shared" si="23"/>
        <v>1.117758953075059E-4</v>
      </c>
      <c r="M32" s="12">
        <f t="shared" si="23"/>
        <v>6.7065537184503525E-6</v>
      </c>
      <c r="N32" s="12">
        <f t="shared" si="23"/>
        <v>6.786393643669999E-5</v>
      </c>
      <c r="O32" s="12">
        <f t="shared" si="23"/>
        <v>3.9919962609823525E-5</v>
      </c>
      <c r="P32" s="12">
        <f t="shared" si="23"/>
        <v>3.0339171583465886E-5</v>
      </c>
      <c r="Q32" s="12">
        <f t="shared" si="23"/>
        <v>2.0758380557108233E-5</v>
      </c>
      <c r="R32" s="12">
        <f t="shared" si="24"/>
        <v>8.7823917741611794E-5</v>
      </c>
      <c r="S32" s="12">
        <f t="shared" si="24"/>
        <v>1.6766384296125882E-4</v>
      </c>
      <c r="T32" s="12">
        <f t="shared" si="24"/>
        <v>1.9161582052715294E-6</v>
      </c>
      <c r="U32" s="12">
        <f t="shared" si="24"/>
        <v>1.8363182800518825E-4</v>
      </c>
      <c r="V32" s="12">
        <f t="shared" si="24"/>
        <v>2.3153578313697648E-3</v>
      </c>
      <c r="W32" s="12">
        <f t="shared" si="24"/>
        <v>3.3820715863535744E-4</v>
      </c>
      <c r="X32" s="12">
        <f t="shared" si="24"/>
        <v>2.1360452124338363E-4</v>
      </c>
      <c r="Y32" s="12">
        <f t="shared" si="24"/>
        <v>0.26700565155422951</v>
      </c>
      <c r="Z32" s="12">
        <f t="shared" si="24"/>
        <v>6.3191337534500996E-4</v>
      </c>
      <c r="AA32" s="12">
        <f t="shared" si="24"/>
        <v>7.4761582435184273E-4</v>
      </c>
      <c r="AB32" s="12">
        <f t="shared" si="25"/>
        <v>1.3439284461562887E-3</v>
      </c>
      <c r="AC32" s="12">
        <f t="shared" si="25"/>
        <v>4.9841054956789512E-4</v>
      </c>
      <c r="AD32" s="12">
        <f t="shared" si="25"/>
        <v>2.6700565155422954E-5</v>
      </c>
      <c r="AE32" s="12">
        <f t="shared" si="25"/>
        <v>8.9001883851409857E-6</v>
      </c>
      <c r="AF32" s="12">
        <f t="shared" si="25"/>
        <v>5.8362985335562001E-2</v>
      </c>
      <c r="AG32" s="12">
        <f t="shared" si="25"/>
        <v>2.89256122517082E-3</v>
      </c>
      <c r="AH32" s="12">
        <f t="shared" si="25"/>
        <v>2.1449454008189771E-3</v>
      </c>
    </row>
    <row r="33" spans="1:34" outlineLevel="1" x14ac:dyDescent="0.35">
      <c r="A33" s="10"/>
      <c r="B33" s="35"/>
      <c r="D33" s="36" t="s">
        <v>104</v>
      </c>
      <c r="G33" s="20"/>
      <c r="H33" s="12">
        <f t="shared" ref="H33:AH33" si="26">SUBTOTAL(9,H34:H35)</f>
        <v>3.193597008785883E-5</v>
      </c>
      <c r="I33" s="12">
        <f t="shared" si="26"/>
        <v>7.0259134193289435E-4</v>
      </c>
      <c r="J33" s="12">
        <f t="shared" si="26"/>
        <v>1.9161582052715294E-6</v>
      </c>
      <c r="K33" s="12">
        <f t="shared" si="26"/>
        <v>1.7564783548322359E-4</v>
      </c>
      <c r="L33" s="12">
        <f t="shared" si="26"/>
        <v>2.235517906150118E-4</v>
      </c>
      <c r="M33" s="12">
        <f t="shared" si="26"/>
        <v>1.3413107436900705E-5</v>
      </c>
      <c r="N33" s="12">
        <f t="shared" si="26"/>
        <v>1.3572787287339998E-4</v>
      </c>
      <c r="O33" s="12">
        <f t="shared" si="26"/>
        <v>7.9839925219647051E-5</v>
      </c>
      <c r="P33" s="12">
        <f t="shared" si="26"/>
        <v>6.0678343166931772E-5</v>
      </c>
      <c r="Q33" s="12">
        <f t="shared" si="26"/>
        <v>4.1516761114216466E-5</v>
      </c>
      <c r="R33" s="12">
        <f t="shared" si="26"/>
        <v>1.7564783548322359E-4</v>
      </c>
      <c r="S33" s="12">
        <f t="shared" si="26"/>
        <v>3.3532768592251763E-4</v>
      </c>
      <c r="T33" s="12">
        <f t="shared" si="26"/>
        <v>3.8323164105430588E-6</v>
      </c>
      <c r="U33" s="12">
        <f t="shared" si="26"/>
        <v>3.672636560103765E-4</v>
      </c>
      <c r="V33" s="12">
        <f t="shared" si="26"/>
        <v>4.6307156627395296E-3</v>
      </c>
      <c r="W33" s="12">
        <f t="shared" si="26"/>
        <v>6.7641431727071487E-4</v>
      </c>
      <c r="X33" s="12">
        <f t="shared" si="26"/>
        <v>4.2720904248676726E-4</v>
      </c>
      <c r="Y33" s="12">
        <f t="shared" si="26"/>
        <v>0.53401130310845901</v>
      </c>
      <c r="Z33" s="12">
        <f t="shared" si="26"/>
        <v>1.2638267506900199E-3</v>
      </c>
      <c r="AA33" s="12">
        <f t="shared" si="26"/>
        <v>1.4952316487036855E-3</v>
      </c>
      <c r="AB33" s="12">
        <f t="shared" si="26"/>
        <v>2.6878568923125773E-3</v>
      </c>
      <c r="AC33" s="12">
        <f t="shared" si="26"/>
        <v>9.9682109913579024E-4</v>
      </c>
      <c r="AD33" s="12">
        <f t="shared" si="26"/>
        <v>5.3401130310845907E-5</v>
      </c>
      <c r="AE33" s="12">
        <f t="shared" si="26"/>
        <v>1.7800376770281971E-5</v>
      </c>
      <c r="AF33" s="12">
        <f t="shared" si="26"/>
        <v>0.116725970671124</v>
      </c>
      <c r="AG33" s="12">
        <f t="shared" si="26"/>
        <v>5.78512245034164E-3</v>
      </c>
      <c r="AH33" s="12">
        <f t="shared" si="26"/>
        <v>4.2898908016379541E-3</v>
      </c>
    </row>
    <row r="34" spans="1:34" outlineLevel="2" x14ac:dyDescent="0.35">
      <c r="A34" s="10" t="s">
        <v>26</v>
      </c>
      <c r="B34" s="35">
        <v>3120</v>
      </c>
      <c r="C34" s="12" t="s">
        <v>85</v>
      </c>
      <c r="D34" s="18">
        <v>2560</v>
      </c>
      <c r="E34" s="12" t="s">
        <v>66</v>
      </c>
      <c r="F34" s="12">
        <v>0.125</v>
      </c>
      <c r="G34" s="20">
        <f>VLOOKUP(B34,Annual!B:G,6,FALSE)</f>
        <v>890.01883851409843</v>
      </c>
      <c r="H34" s="12">
        <f t="shared" ref="H34:Q35" si="27">$G34*H$6/1000</f>
        <v>1.5967985043929415E-5</v>
      </c>
      <c r="I34" s="12">
        <f t="shared" si="27"/>
        <v>3.5129567096644717E-4</v>
      </c>
      <c r="J34" s="12">
        <f t="shared" si="27"/>
        <v>9.580791026357647E-7</v>
      </c>
      <c r="K34" s="12">
        <f t="shared" si="27"/>
        <v>8.7823917741611794E-5</v>
      </c>
      <c r="L34" s="12">
        <f t="shared" si="27"/>
        <v>1.117758953075059E-4</v>
      </c>
      <c r="M34" s="12">
        <f t="shared" si="27"/>
        <v>6.7065537184503525E-6</v>
      </c>
      <c r="N34" s="12">
        <f t="shared" si="27"/>
        <v>6.786393643669999E-5</v>
      </c>
      <c r="O34" s="12">
        <f t="shared" si="27"/>
        <v>3.9919962609823525E-5</v>
      </c>
      <c r="P34" s="12">
        <f t="shared" si="27"/>
        <v>3.0339171583465886E-5</v>
      </c>
      <c r="Q34" s="12">
        <f t="shared" si="27"/>
        <v>2.0758380557108233E-5</v>
      </c>
      <c r="R34" s="12">
        <f t="shared" ref="R34:AA35" si="28">$G34*R$6/1000</f>
        <v>8.7823917741611794E-5</v>
      </c>
      <c r="S34" s="12">
        <f t="shared" si="28"/>
        <v>1.6766384296125882E-4</v>
      </c>
      <c r="T34" s="12">
        <f t="shared" si="28"/>
        <v>1.9161582052715294E-6</v>
      </c>
      <c r="U34" s="12">
        <f t="shared" si="28"/>
        <v>1.8363182800518825E-4</v>
      </c>
      <c r="V34" s="12">
        <f t="shared" si="28"/>
        <v>2.3153578313697648E-3</v>
      </c>
      <c r="W34" s="12">
        <f t="shared" si="28"/>
        <v>3.3820715863535744E-4</v>
      </c>
      <c r="X34" s="12">
        <f t="shared" si="28"/>
        <v>2.1360452124338363E-4</v>
      </c>
      <c r="Y34" s="12">
        <f t="shared" si="28"/>
        <v>0.26700565155422951</v>
      </c>
      <c r="Z34" s="12">
        <f t="shared" si="28"/>
        <v>6.3191337534500996E-4</v>
      </c>
      <c r="AA34" s="12">
        <f t="shared" si="28"/>
        <v>7.4761582435184273E-4</v>
      </c>
      <c r="AB34" s="12">
        <f t="shared" ref="AB34:AH35" si="29">$G34*AB$6/1000</f>
        <v>1.3439284461562887E-3</v>
      </c>
      <c r="AC34" s="12">
        <f t="shared" si="29"/>
        <v>4.9841054956789512E-4</v>
      </c>
      <c r="AD34" s="12">
        <f t="shared" si="29"/>
        <v>2.6700565155422954E-5</v>
      </c>
      <c r="AE34" s="12">
        <f t="shared" si="29"/>
        <v>8.9001883851409857E-6</v>
      </c>
      <c r="AF34" s="12">
        <f t="shared" si="29"/>
        <v>5.8362985335562001E-2</v>
      </c>
      <c r="AG34" s="12">
        <f t="shared" si="29"/>
        <v>2.89256122517082E-3</v>
      </c>
      <c r="AH34" s="12">
        <f t="shared" si="29"/>
        <v>2.1449454008189771E-3</v>
      </c>
    </row>
    <row r="35" spans="1:34" outlineLevel="2" x14ac:dyDescent="0.35">
      <c r="A35" s="10" t="s">
        <v>26</v>
      </c>
      <c r="B35" s="35">
        <v>3203</v>
      </c>
      <c r="D35" s="18">
        <v>2560</v>
      </c>
      <c r="F35" s="12">
        <v>0.125</v>
      </c>
      <c r="G35" s="20">
        <f>VLOOKUP(B35,Annual!B:G,6,FALSE)</f>
        <v>890.01883851409843</v>
      </c>
      <c r="H35" s="12">
        <f t="shared" si="27"/>
        <v>1.5967985043929415E-5</v>
      </c>
      <c r="I35" s="12">
        <f t="shared" si="27"/>
        <v>3.5129567096644717E-4</v>
      </c>
      <c r="J35" s="12">
        <f t="shared" si="27"/>
        <v>9.580791026357647E-7</v>
      </c>
      <c r="K35" s="12">
        <f t="shared" si="27"/>
        <v>8.7823917741611794E-5</v>
      </c>
      <c r="L35" s="12">
        <f t="shared" si="27"/>
        <v>1.117758953075059E-4</v>
      </c>
      <c r="M35" s="12">
        <f t="shared" si="27"/>
        <v>6.7065537184503525E-6</v>
      </c>
      <c r="N35" s="12">
        <f t="shared" si="27"/>
        <v>6.786393643669999E-5</v>
      </c>
      <c r="O35" s="12">
        <f t="shared" si="27"/>
        <v>3.9919962609823525E-5</v>
      </c>
      <c r="P35" s="12">
        <f t="shared" si="27"/>
        <v>3.0339171583465886E-5</v>
      </c>
      <c r="Q35" s="12">
        <f t="shared" si="27"/>
        <v>2.0758380557108233E-5</v>
      </c>
      <c r="R35" s="12">
        <f t="shared" si="28"/>
        <v>8.7823917741611794E-5</v>
      </c>
      <c r="S35" s="12">
        <f t="shared" si="28"/>
        <v>1.6766384296125882E-4</v>
      </c>
      <c r="T35" s="12">
        <f t="shared" si="28"/>
        <v>1.9161582052715294E-6</v>
      </c>
      <c r="U35" s="12">
        <f t="shared" si="28"/>
        <v>1.8363182800518825E-4</v>
      </c>
      <c r="V35" s="12">
        <f t="shared" si="28"/>
        <v>2.3153578313697648E-3</v>
      </c>
      <c r="W35" s="12">
        <f t="shared" si="28"/>
        <v>3.3820715863535744E-4</v>
      </c>
      <c r="X35" s="12">
        <f t="shared" si="28"/>
        <v>2.1360452124338363E-4</v>
      </c>
      <c r="Y35" s="12">
        <f t="shared" si="28"/>
        <v>0.26700565155422951</v>
      </c>
      <c r="Z35" s="12">
        <f t="shared" si="28"/>
        <v>6.3191337534500996E-4</v>
      </c>
      <c r="AA35" s="12">
        <f t="shared" si="28"/>
        <v>7.4761582435184273E-4</v>
      </c>
      <c r="AB35" s="12">
        <f t="shared" si="29"/>
        <v>1.3439284461562887E-3</v>
      </c>
      <c r="AC35" s="12">
        <f t="shared" si="29"/>
        <v>4.9841054956789512E-4</v>
      </c>
      <c r="AD35" s="12">
        <f t="shared" si="29"/>
        <v>2.6700565155422954E-5</v>
      </c>
      <c r="AE35" s="12">
        <f t="shared" si="29"/>
        <v>8.9001883851409857E-6</v>
      </c>
      <c r="AF35" s="12">
        <f t="shared" si="29"/>
        <v>5.8362985335562001E-2</v>
      </c>
      <c r="AG35" s="12">
        <f t="shared" si="29"/>
        <v>2.89256122517082E-3</v>
      </c>
      <c r="AH35" s="12">
        <f t="shared" si="29"/>
        <v>2.1449454008189771E-3</v>
      </c>
    </row>
    <row r="36" spans="1:34" outlineLevel="1" x14ac:dyDescent="0.35">
      <c r="A36" s="10"/>
      <c r="B36" s="35"/>
      <c r="D36" s="36" t="s">
        <v>103</v>
      </c>
      <c r="G36" s="20"/>
      <c r="H36" s="12">
        <f t="shared" ref="H36:AH36" si="30">SUBTOTAL(9,H37:H40)</f>
        <v>3.6866883869424234E-5</v>
      </c>
      <c r="I36" s="12">
        <f t="shared" si="30"/>
        <v>8.1107144512733323E-4</v>
      </c>
      <c r="J36" s="12">
        <f t="shared" si="30"/>
        <v>2.2120130321654531E-6</v>
      </c>
      <c r="K36" s="12">
        <f t="shared" si="30"/>
        <v>2.0276786128183331E-4</v>
      </c>
      <c r="L36" s="12">
        <f t="shared" si="30"/>
        <v>2.5806818708596962E-4</v>
      </c>
      <c r="M36" s="12">
        <f t="shared" si="30"/>
        <v>1.5484091225158174E-5</v>
      </c>
      <c r="N36" s="12">
        <f t="shared" si="30"/>
        <v>1.5668425644505294E-4</v>
      </c>
      <c r="O36" s="12">
        <f t="shared" si="30"/>
        <v>9.2167209673560537E-5</v>
      </c>
      <c r="P36" s="12">
        <f t="shared" si="30"/>
        <v>7.0047079351906043E-5</v>
      </c>
      <c r="Q36" s="12">
        <f t="shared" si="30"/>
        <v>4.7926949030251488E-5</v>
      </c>
      <c r="R36" s="12">
        <f t="shared" si="30"/>
        <v>2.0276786128183331E-4</v>
      </c>
      <c r="S36" s="12">
        <f t="shared" si="30"/>
        <v>3.8710228062895438E-4</v>
      </c>
      <c r="T36" s="12">
        <f t="shared" si="30"/>
        <v>4.4240260643309061E-6</v>
      </c>
      <c r="U36" s="12">
        <f t="shared" si="30"/>
        <v>4.2396916449837863E-4</v>
      </c>
      <c r="V36" s="12">
        <f t="shared" si="30"/>
        <v>5.3456981610665128E-3</v>
      </c>
      <c r="W36" s="12">
        <f t="shared" si="30"/>
        <v>7.8085268785731317E-4</v>
      </c>
      <c r="X36" s="12">
        <f t="shared" si="30"/>
        <v>4.9317011864672409E-4</v>
      </c>
      <c r="Y36" s="12">
        <f t="shared" si="30"/>
        <v>0.61646264830840514</v>
      </c>
      <c r="Z36" s="12">
        <f t="shared" si="30"/>
        <v>1.4589616009965589E-3</v>
      </c>
      <c r="AA36" s="12">
        <f t="shared" si="30"/>
        <v>1.7260954152635345E-3</v>
      </c>
      <c r="AB36" s="12">
        <f t="shared" si="30"/>
        <v>3.1028619964856394E-3</v>
      </c>
      <c r="AC36" s="12">
        <f t="shared" si="30"/>
        <v>1.1507302768423563E-3</v>
      </c>
      <c r="AD36" s="12">
        <f t="shared" si="30"/>
        <v>6.1646264830840511E-5</v>
      </c>
      <c r="AE36" s="12">
        <f t="shared" si="30"/>
        <v>2.0548754943613507E-5</v>
      </c>
      <c r="AF36" s="12">
        <f t="shared" si="30"/>
        <v>0.13474846054274553</v>
      </c>
      <c r="AG36" s="12">
        <f t="shared" si="30"/>
        <v>6.6783453566743893E-3</v>
      </c>
      <c r="AH36" s="12">
        <f t="shared" si="30"/>
        <v>4.9522499414108544E-3</v>
      </c>
    </row>
    <row r="37" spans="1:34" outlineLevel="2" x14ac:dyDescent="0.35">
      <c r="A37" s="10" t="s">
        <v>21</v>
      </c>
      <c r="B37" s="35">
        <v>3123</v>
      </c>
      <c r="C37" s="12" t="s">
        <v>87</v>
      </c>
      <c r="D37" s="18">
        <v>2570</v>
      </c>
      <c r="E37" s="12" t="s">
        <v>66</v>
      </c>
      <c r="F37" s="12">
        <v>0.125</v>
      </c>
      <c r="G37" s="20">
        <f>VLOOKUP(B37,Annual!B:G,6,FALSE)</f>
        <v>890.01883851409843</v>
      </c>
      <c r="H37" s="12">
        <f t="shared" ref="H37:Q40" si="31">$G37*H$6/1000</f>
        <v>1.5967985043929415E-5</v>
      </c>
      <c r="I37" s="12">
        <f t="shared" si="31"/>
        <v>3.5129567096644717E-4</v>
      </c>
      <c r="J37" s="12">
        <f t="shared" si="31"/>
        <v>9.580791026357647E-7</v>
      </c>
      <c r="K37" s="12">
        <f t="shared" si="31"/>
        <v>8.7823917741611794E-5</v>
      </c>
      <c r="L37" s="12">
        <f t="shared" si="31"/>
        <v>1.117758953075059E-4</v>
      </c>
      <c r="M37" s="12">
        <f t="shared" si="31"/>
        <v>6.7065537184503525E-6</v>
      </c>
      <c r="N37" s="12">
        <f t="shared" si="31"/>
        <v>6.786393643669999E-5</v>
      </c>
      <c r="O37" s="12">
        <f t="shared" si="31"/>
        <v>3.9919962609823525E-5</v>
      </c>
      <c r="P37" s="12">
        <f t="shared" si="31"/>
        <v>3.0339171583465886E-5</v>
      </c>
      <c r="Q37" s="12">
        <f t="shared" si="31"/>
        <v>2.0758380557108233E-5</v>
      </c>
      <c r="R37" s="12">
        <f t="shared" ref="R37:AA40" si="32">$G37*R$6/1000</f>
        <v>8.7823917741611794E-5</v>
      </c>
      <c r="S37" s="12">
        <f t="shared" si="32"/>
        <v>1.6766384296125882E-4</v>
      </c>
      <c r="T37" s="12">
        <f t="shared" si="32"/>
        <v>1.9161582052715294E-6</v>
      </c>
      <c r="U37" s="12">
        <f t="shared" si="32"/>
        <v>1.8363182800518825E-4</v>
      </c>
      <c r="V37" s="12">
        <f t="shared" si="32"/>
        <v>2.3153578313697648E-3</v>
      </c>
      <c r="W37" s="12">
        <f t="shared" si="32"/>
        <v>3.3820715863535744E-4</v>
      </c>
      <c r="X37" s="12">
        <f t="shared" si="32"/>
        <v>2.1360452124338363E-4</v>
      </c>
      <c r="Y37" s="12">
        <f t="shared" si="32"/>
        <v>0.26700565155422951</v>
      </c>
      <c r="Z37" s="12">
        <f t="shared" si="32"/>
        <v>6.3191337534500996E-4</v>
      </c>
      <c r="AA37" s="12">
        <f t="shared" si="32"/>
        <v>7.4761582435184273E-4</v>
      </c>
      <c r="AB37" s="12">
        <f t="shared" ref="AB37:AH40" si="33">$G37*AB$6/1000</f>
        <v>1.3439284461562887E-3</v>
      </c>
      <c r="AC37" s="12">
        <f t="shared" si="33"/>
        <v>4.9841054956789512E-4</v>
      </c>
      <c r="AD37" s="12">
        <f t="shared" si="33"/>
        <v>2.6700565155422954E-5</v>
      </c>
      <c r="AE37" s="12">
        <f t="shared" si="33"/>
        <v>8.9001883851409857E-6</v>
      </c>
      <c r="AF37" s="12">
        <f t="shared" si="33"/>
        <v>5.8362985335562001E-2</v>
      </c>
      <c r="AG37" s="12">
        <f t="shared" si="33"/>
        <v>2.89256122517082E-3</v>
      </c>
      <c r="AH37" s="12">
        <f t="shared" si="33"/>
        <v>2.1449454008189771E-3</v>
      </c>
    </row>
    <row r="38" spans="1:34" outlineLevel="2" x14ac:dyDescent="0.35">
      <c r="A38" s="10" t="s">
        <v>21</v>
      </c>
      <c r="B38" s="35">
        <v>656947</v>
      </c>
      <c r="D38" s="18">
        <v>2570</v>
      </c>
      <c r="F38" s="12">
        <v>0.06</v>
      </c>
      <c r="G38" s="20">
        <f>VLOOKUP(B38,Annual!B:G,6,FALSE)</f>
        <v>427.2090424867672</v>
      </c>
      <c r="H38" s="12">
        <f t="shared" si="31"/>
        <v>7.6646328210861193E-6</v>
      </c>
      <c r="I38" s="12">
        <f t="shared" si="31"/>
        <v>1.6862192206389459E-4</v>
      </c>
      <c r="J38" s="12">
        <f t="shared" si="31"/>
        <v>4.5987796926516695E-7</v>
      </c>
      <c r="K38" s="12">
        <f t="shared" si="31"/>
        <v>4.2155480515973649E-5</v>
      </c>
      <c r="L38" s="12">
        <f t="shared" si="31"/>
        <v>5.365242974760282E-5</v>
      </c>
      <c r="M38" s="12">
        <f t="shared" si="31"/>
        <v>3.2191457848561689E-6</v>
      </c>
      <c r="N38" s="12">
        <f t="shared" si="31"/>
        <v>3.2574689489615992E-5</v>
      </c>
      <c r="O38" s="12">
        <f t="shared" si="31"/>
        <v>1.9161582052715289E-5</v>
      </c>
      <c r="P38" s="12">
        <f t="shared" si="31"/>
        <v>1.4562802360063624E-5</v>
      </c>
      <c r="Q38" s="12">
        <f t="shared" si="31"/>
        <v>9.9640226674119519E-6</v>
      </c>
      <c r="R38" s="12">
        <f t="shared" si="32"/>
        <v>4.2155480515973649E-5</v>
      </c>
      <c r="S38" s="12">
        <f t="shared" si="32"/>
        <v>8.047864462140424E-5</v>
      </c>
      <c r="T38" s="12">
        <f t="shared" si="32"/>
        <v>9.197559385303339E-7</v>
      </c>
      <c r="U38" s="12">
        <f t="shared" si="32"/>
        <v>8.8143277442490341E-5</v>
      </c>
      <c r="V38" s="12">
        <f t="shared" si="32"/>
        <v>1.1113717590574869E-3</v>
      </c>
      <c r="W38" s="12">
        <f t="shared" si="32"/>
        <v>1.6233943614497154E-4</v>
      </c>
      <c r="X38" s="12">
        <f t="shared" si="32"/>
        <v>1.0253017019682413E-4</v>
      </c>
      <c r="Y38" s="12">
        <f t="shared" si="32"/>
        <v>0.12816271274603017</v>
      </c>
      <c r="Z38" s="12">
        <f t="shared" si="32"/>
        <v>3.0331842016560474E-4</v>
      </c>
      <c r="AA38" s="12">
        <f t="shared" si="32"/>
        <v>3.588555956888845E-4</v>
      </c>
      <c r="AB38" s="12">
        <f t="shared" si="33"/>
        <v>6.4508565415501856E-4</v>
      </c>
      <c r="AC38" s="12">
        <f t="shared" si="33"/>
        <v>2.3923706379258959E-4</v>
      </c>
      <c r="AD38" s="12">
        <f t="shared" si="33"/>
        <v>1.2816271274603017E-5</v>
      </c>
      <c r="AE38" s="12">
        <f t="shared" si="33"/>
        <v>4.2720904248676727E-6</v>
      </c>
      <c r="AF38" s="12">
        <f t="shared" si="33"/>
        <v>2.8014232961069759E-2</v>
      </c>
      <c r="AG38" s="12">
        <f t="shared" si="33"/>
        <v>1.3884293880819932E-3</v>
      </c>
      <c r="AH38" s="12">
        <f t="shared" si="33"/>
        <v>1.029573792393109E-3</v>
      </c>
    </row>
    <row r="39" spans="1:34" outlineLevel="2" x14ac:dyDescent="0.35">
      <c r="A39" s="10" t="s">
        <v>21</v>
      </c>
      <c r="B39" s="35">
        <v>657188</v>
      </c>
      <c r="D39" s="18">
        <v>2570</v>
      </c>
      <c r="F39" s="12">
        <v>0.06</v>
      </c>
      <c r="G39" s="20">
        <f>VLOOKUP(B39,Annual!B:G,6,FALSE)</f>
        <v>427.2090424867672</v>
      </c>
      <c r="H39" s="12">
        <f t="shared" si="31"/>
        <v>7.6646328210861193E-6</v>
      </c>
      <c r="I39" s="12">
        <f t="shared" si="31"/>
        <v>1.6862192206389459E-4</v>
      </c>
      <c r="J39" s="12">
        <f t="shared" si="31"/>
        <v>4.5987796926516695E-7</v>
      </c>
      <c r="K39" s="12">
        <f t="shared" si="31"/>
        <v>4.2155480515973649E-5</v>
      </c>
      <c r="L39" s="12">
        <f t="shared" si="31"/>
        <v>5.365242974760282E-5</v>
      </c>
      <c r="M39" s="12">
        <f t="shared" si="31"/>
        <v>3.2191457848561689E-6</v>
      </c>
      <c r="N39" s="12">
        <f t="shared" si="31"/>
        <v>3.2574689489615992E-5</v>
      </c>
      <c r="O39" s="12">
        <f t="shared" si="31"/>
        <v>1.9161582052715289E-5</v>
      </c>
      <c r="P39" s="12">
        <f t="shared" si="31"/>
        <v>1.4562802360063624E-5</v>
      </c>
      <c r="Q39" s="12">
        <f t="shared" si="31"/>
        <v>9.9640226674119519E-6</v>
      </c>
      <c r="R39" s="12">
        <f t="shared" si="32"/>
        <v>4.2155480515973649E-5</v>
      </c>
      <c r="S39" s="12">
        <f t="shared" si="32"/>
        <v>8.047864462140424E-5</v>
      </c>
      <c r="T39" s="12">
        <f t="shared" si="32"/>
        <v>9.197559385303339E-7</v>
      </c>
      <c r="U39" s="12">
        <f t="shared" si="32"/>
        <v>8.8143277442490341E-5</v>
      </c>
      <c r="V39" s="12">
        <f t="shared" si="32"/>
        <v>1.1113717590574869E-3</v>
      </c>
      <c r="W39" s="12">
        <f t="shared" si="32"/>
        <v>1.6233943614497154E-4</v>
      </c>
      <c r="X39" s="12">
        <f t="shared" si="32"/>
        <v>1.0253017019682413E-4</v>
      </c>
      <c r="Y39" s="12">
        <f t="shared" si="32"/>
        <v>0.12816271274603017</v>
      </c>
      <c r="Z39" s="12">
        <f t="shared" si="32"/>
        <v>3.0331842016560474E-4</v>
      </c>
      <c r="AA39" s="12">
        <f t="shared" si="32"/>
        <v>3.588555956888845E-4</v>
      </c>
      <c r="AB39" s="12">
        <f t="shared" si="33"/>
        <v>6.4508565415501856E-4</v>
      </c>
      <c r="AC39" s="12">
        <f t="shared" si="33"/>
        <v>2.3923706379258959E-4</v>
      </c>
      <c r="AD39" s="12">
        <f t="shared" si="33"/>
        <v>1.2816271274603017E-5</v>
      </c>
      <c r="AE39" s="12">
        <f t="shared" si="33"/>
        <v>4.2720904248676727E-6</v>
      </c>
      <c r="AF39" s="12">
        <f t="shared" si="33"/>
        <v>2.8014232961069759E-2</v>
      </c>
      <c r="AG39" s="12">
        <f t="shared" si="33"/>
        <v>1.3884293880819932E-3</v>
      </c>
      <c r="AH39" s="12">
        <f t="shared" si="33"/>
        <v>1.029573792393109E-3</v>
      </c>
    </row>
    <row r="40" spans="1:34" outlineLevel="2" x14ac:dyDescent="0.35">
      <c r="A40" s="10" t="s">
        <v>21</v>
      </c>
      <c r="B40" s="35">
        <v>648940</v>
      </c>
      <c r="D40" s="18">
        <v>2570</v>
      </c>
      <c r="F40" s="12">
        <v>4.36E-2</v>
      </c>
      <c r="G40" s="20">
        <f>VLOOKUP(B40,Annual!B:G,6,FALSE)</f>
        <v>310.43857087371754</v>
      </c>
      <c r="H40" s="12">
        <f t="shared" si="31"/>
        <v>5.5696331833225804E-6</v>
      </c>
      <c r="I40" s="12">
        <f t="shared" si="31"/>
        <v>1.2253193003309676E-4</v>
      </c>
      <c r="J40" s="12">
        <f t="shared" si="31"/>
        <v>3.3417799099935468E-7</v>
      </c>
      <c r="K40" s="12">
        <f t="shared" si="31"/>
        <v>3.0632982508274189E-5</v>
      </c>
      <c r="L40" s="12">
        <f t="shared" si="31"/>
        <v>3.8987432283258056E-5</v>
      </c>
      <c r="M40" s="12">
        <f t="shared" si="31"/>
        <v>2.3392459369954833E-6</v>
      </c>
      <c r="N40" s="12">
        <f t="shared" si="31"/>
        <v>2.3670941029120955E-5</v>
      </c>
      <c r="O40" s="12">
        <f t="shared" si="31"/>
        <v>1.3924082958306448E-5</v>
      </c>
      <c r="P40" s="12">
        <f t="shared" si="31"/>
        <v>1.0582303048312901E-5</v>
      </c>
      <c r="Q40" s="12">
        <f t="shared" si="31"/>
        <v>7.240523138319352E-6</v>
      </c>
      <c r="R40" s="12">
        <f t="shared" si="32"/>
        <v>3.0632982508274189E-5</v>
      </c>
      <c r="S40" s="12">
        <f t="shared" si="32"/>
        <v>5.8481148424887077E-5</v>
      </c>
      <c r="T40" s="12">
        <f t="shared" si="32"/>
        <v>6.6835598199870935E-7</v>
      </c>
      <c r="U40" s="12">
        <f t="shared" si="32"/>
        <v>6.4050781608209644E-5</v>
      </c>
      <c r="V40" s="12">
        <f t="shared" si="32"/>
        <v>8.0759681158177395E-4</v>
      </c>
      <c r="W40" s="12">
        <f t="shared" si="32"/>
        <v>1.1796665693201267E-4</v>
      </c>
      <c r="X40" s="12">
        <f t="shared" si="32"/>
        <v>7.4505257009692207E-5</v>
      </c>
      <c r="Y40" s="12">
        <f t="shared" si="32"/>
        <v>9.3131571262115256E-2</v>
      </c>
      <c r="Z40" s="12">
        <f t="shared" si="32"/>
        <v>2.2041138532033947E-4</v>
      </c>
      <c r="AA40" s="12">
        <f t="shared" si="32"/>
        <v>2.6076839953392275E-4</v>
      </c>
      <c r="AB40" s="12">
        <f t="shared" si="33"/>
        <v>4.6876224201931351E-4</v>
      </c>
      <c r="AC40" s="12">
        <f t="shared" si="33"/>
        <v>1.7384559968928182E-4</v>
      </c>
      <c r="AD40" s="12">
        <f t="shared" si="33"/>
        <v>9.3131571262115259E-6</v>
      </c>
      <c r="AE40" s="12">
        <f t="shared" si="33"/>
        <v>3.1043857087371754E-6</v>
      </c>
      <c r="AF40" s="12">
        <f t="shared" si="33"/>
        <v>2.0357009285044025E-2</v>
      </c>
      <c r="AG40" s="12">
        <f t="shared" si="33"/>
        <v>1.0089253553395821E-3</v>
      </c>
      <c r="AH40" s="12">
        <f t="shared" si="33"/>
        <v>7.4815695580565927E-4</v>
      </c>
    </row>
    <row r="41" spans="1:34" outlineLevel="1" x14ac:dyDescent="0.35">
      <c r="A41" s="10"/>
      <c r="B41" s="35"/>
      <c r="D41" s="36" t="s">
        <v>102</v>
      </c>
      <c r="G41" s="20"/>
      <c r="H41" s="12">
        <f t="shared" ref="H41:AH41" si="34">SUBTOTAL(9,H42:H43)</f>
        <v>2.8359141438018636E-5</v>
      </c>
      <c r="I41" s="12">
        <f t="shared" si="34"/>
        <v>6.2390111163640992E-4</v>
      </c>
      <c r="J41" s="12">
        <f t="shared" si="34"/>
        <v>1.7015484862811176E-6</v>
      </c>
      <c r="K41" s="12">
        <f t="shared" si="34"/>
        <v>1.5597527790910248E-4</v>
      </c>
      <c r="L41" s="12">
        <f t="shared" si="34"/>
        <v>1.9851399006613041E-4</v>
      </c>
      <c r="M41" s="12">
        <f t="shared" si="34"/>
        <v>1.1910839403967824E-5</v>
      </c>
      <c r="N41" s="12">
        <f t="shared" si="34"/>
        <v>1.2052635111157915E-4</v>
      </c>
      <c r="O41" s="12">
        <f t="shared" si="34"/>
        <v>7.089785359504657E-5</v>
      </c>
      <c r="P41" s="12">
        <f t="shared" si="34"/>
        <v>5.3882368732235402E-5</v>
      </c>
      <c r="Q41" s="12">
        <f t="shared" si="34"/>
        <v>3.6866883869424214E-5</v>
      </c>
      <c r="R41" s="12">
        <f t="shared" si="34"/>
        <v>1.5597527790910248E-4</v>
      </c>
      <c r="S41" s="12">
        <f t="shared" si="34"/>
        <v>2.9777098509919562E-4</v>
      </c>
      <c r="T41" s="12">
        <f t="shared" si="34"/>
        <v>3.4030969725622352E-6</v>
      </c>
      <c r="U41" s="12">
        <f t="shared" si="34"/>
        <v>3.2613012653721424E-4</v>
      </c>
      <c r="V41" s="12">
        <f t="shared" si="34"/>
        <v>4.1120755085127013E-3</v>
      </c>
      <c r="W41" s="12">
        <f t="shared" si="34"/>
        <v>6.0065591373639456E-4</v>
      </c>
      <c r="X41" s="12">
        <f t="shared" si="34"/>
        <v>3.7936162972824924E-4</v>
      </c>
      <c r="Y41" s="12">
        <f t="shared" si="34"/>
        <v>0.47420203716031151</v>
      </c>
      <c r="Z41" s="12">
        <f t="shared" si="34"/>
        <v>1.1222781546127373E-3</v>
      </c>
      <c r="AA41" s="12">
        <f t="shared" si="34"/>
        <v>1.3277657040488722E-3</v>
      </c>
      <c r="AB41" s="12">
        <f t="shared" si="34"/>
        <v>2.3868169203735681E-3</v>
      </c>
      <c r="AC41" s="12">
        <f t="shared" si="34"/>
        <v>8.8517713603258148E-4</v>
      </c>
      <c r="AD41" s="12">
        <f t="shared" si="34"/>
        <v>4.7420203716031156E-5</v>
      </c>
      <c r="AE41" s="12">
        <f t="shared" si="34"/>
        <v>1.5806734572010387E-5</v>
      </c>
      <c r="AF41" s="12">
        <f t="shared" si="34"/>
        <v>0.10365266195595807</v>
      </c>
      <c r="AG41" s="12">
        <f t="shared" si="34"/>
        <v>5.1371887359033738E-3</v>
      </c>
      <c r="AH41" s="12">
        <f t="shared" si="34"/>
        <v>3.8094230318545027E-3</v>
      </c>
    </row>
    <row r="42" spans="1:34" outlineLevel="2" x14ac:dyDescent="0.35">
      <c r="A42" s="10" t="s">
        <v>51</v>
      </c>
      <c r="B42" s="35">
        <v>3273</v>
      </c>
      <c r="C42" s="12" t="s">
        <v>89</v>
      </c>
      <c r="D42" s="18">
        <v>2700</v>
      </c>
      <c r="E42" s="12" t="s">
        <v>66</v>
      </c>
      <c r="F42" s="12">
        <v>0.186</v>
      </c>
      <c r="G42" s="20">
        <f>VLOOKUP(B42,Annual!B:G,6,FALSE)</f>
        <v>1324.3480317089782</v>
      </c>
      <c r="H42" s="12">
        <f t="shared" ref="H42:Q43" si="35">$G42*H$6/1000</f>
        <v>2.3760361745366964E-5</v>
      </c>
      <c r="I42" s="12">
        <f t="shared" si="35"/>
        <v>5.2272795839807321E-4</v>
      </c>
      <c r="J42" s="12">
        <f t="shared" si="35"/>
        <v>1.4256217047220176E-6</v>
      </c>
      <c r="K42" s="12">
        <f t="shared" si="35"/>
        <v>1.306819895995183E-4</v>
      </c>
      <c r="L42" s="12">
        <f t="shared" si="35"/>
        <v>1.6632253221756873E-4</v>
      </c>
      <c r="M42" s="12">
        <f t="shared" si="35"/>
        <v>9.9793519330541226E-6</v>
      </c>
      <c r="N42" s="12">
        <f t="shared" si="35"/>
        <v>1.0098153741780956E-4</v>
      </c>
      <c r="O42" s="12">
        <f t="shared" si="35"/>
        <v>5.9400904363417399E-5</v>
      </c>
      <c r="P42" s="12">
        <f t="shared" si="35"/>
        <v>4.5144687316197229E-5</v>
      </c>
      <c r="Q42" s="12">
        <f t="shared" si="35"/>
        <v>3.0888470268977046E-5</v>
      </c>
      <c r="R42" s="12">
        <f t="shared" ref="R42:AA43" si="36">$G42*R$6/1000</f>
        <v>1.306819895995183E-4</v>
      </c>
      <c r="S42" s="12">
        <f t="shared" si="36"/>
        <v>2.494837983263531E-4</v>
      </c>
      <c r="T42" s="12">
        <f t="shared" si="36"/>
        <v>2.8512434094440351E-6</v>
      </c>
      <c r="U42" s="12">
        <f t="shared" si="36"/>
        <v>2.7324416007172005E-4</v>
      </c>
      <c r="V42" s="12">
        <f t="shared" si="36"/>
        <v>3.4452524530782093E-3</v>
      </c>
      <c r="W42" s="12">
        <f t="shared" si="36"/>
        <v>5.0325225204941166E-4</v>
      </c>
      <c r="X42" s="12">
        <f t="shared" si="36"/>
        <v>3.1784352761015478E-4</v>
      </c>
      <c r="Y42" s="12">
        <f t="shared" si="36"/>
        <v>0.39730440951269341</v>
      </c>
      <c r="Z42" s="12">
        <f t="shared" si="36"/>
        <v>9.4028710251337457E-4</v>
      </c>
      <c r="AA42" s="12">
        <f t="shared" si="36"/>
        <v>1.1124523466355416E-3</v>
      </c>
      <c r="AB42" s="12">
        <f t="shared" ref="AB42:AH43" si="37">$G42*AB$6/1000</f>
        <v>1.9997655278805571E-3</v>
      </c>
      <c r="AC42" s="12">
        <f t="shared" si="37"/>
        <v>7.416348977570277E-4</v>
      </c>
      <c r="AD42" s="12">
        <f t="shared" si="37"/>
        <v>3.9730440951269348E-5</v>
      </c>
      <c r="AE42" s="12">
        <f t="shared" si="37"/>
        <v>1.3243480317089784E-5</v>
      </c>
      <c r="AF42" s="12">
        <f t="shared" si="37"/>
        <v>8.6844122179316224E-2</v>
      </c>
      <c r="AG42" s="12">
        <f t="shared" si="37"/>
        <v>4.3041311030541781E-3</v>
      </c>
      <c r="AH42" s="12">
        <f t="shared" si="37"/>
        <v>3.1916787564186372E-3</v>
      </c>
    </row>
    <row r="43" spans="1:34" outlineLevel="2" x14ac:dyDescent="0.35">
      <c r="A43" s="10" t="s">
        <v>51</v>
      </c>
      <c r="B43" s="35">
        <v>714346</v>
      </c>
      <c r="D43" s="18">
        <v>2700</v>
      </c>
      <c r="F43" s="12">
        <v>3.5999999999999997E-2</v>
      </c>
      <c r="G43" s="20">
        <f>VLOOKUP(B43,Annual!B:G,6,FALSE)</f>
        <v>256.32542549206028</v>
      </c>
      <c r="H43" s="12">
        <f t="shared" si="35"/>
        <v>4.5987796926516702E-6</v>
      </c>
      <c r="I43" s="12">
        <f t="shared" si="35"/>
        <v>1.0117315323833674E-4</v>
      </c>
      <c r="J43" s="12">
        <f t="shared" si="35"/>
        <v>2.7592678155910012E-7</v>
      </c>
      <c r="K43" s="12">
        <f t="shared" si="35"/>
        <v>2.5293288309584184E-5</v>
      </c>
      <c r="L43" s="12">
        <f t="shared" si="35"/>
        <v>3.2191457848561687E-5</v>
      </c>
      <c r="M43" s="12">
        <f t="shared" si="35"/>
        <v>1.9314874709137009E-6</v>
      </c>
      <c r="N43" s="12">
        <f t="shared" si="35"/>
        <v>1.9544813693769591E-5</v>
      </c>
      <c r="O43" s="12">
        <f t="shared" si="35"/>
        <v>1.1496949231629173E-5</v>
      </c>
      <c r="P43" s="12">
        <f t="shared" si="35"/>
        <v>8.737681416038173E-6</v>
      </c>
      <c r="Q43" s="12">
        <f t="shared" si="35"/>
        <v>5.9784136004471695E-6</v>
      </c>
      <c r="R43" s="12">
        <f t="shared" si="36"/>
        <v>2.5293288309584184E-5</v>
      </c>
      <c r="S43" s="12">
        <f t="shared" si="36"/>
        <v>4.8287186772842527E-5</v>
      </c>
      <c r="T43" s="12">
        <f t="shared" si="36"/>
        <v>5.5185356311820023E-7</v>
      </c>
      <c r="U43" s="12">
        <f t="shared" si="36"/>
        <v>5.2885966465494188E-5</v>
      </c>
      <c r="V43" s="12">
        <f t="shared" si="36"/>
        <v>6.6682305543449205E-4</v>
      </c>
      <c r="W43" s="12">
        <f t="shared" si="36"/>
        <v>9.7403661686982904E-5</v>
      </c>
      <c r="X43" s="12">
        <f t="shared" si="36"/>
        <v>6.1518102118094474E-5</v>
      </c>
      <c r="Y43" s="12">
        <f t="shared" si="36"/>
        <v>7.689762764761808E-2</v>
      </c>
      <c r="Z43" s="12">
        <f t="shared" si="36"/>
        <v>1.819910520993628E-4</v>
      </c>
      <c r="AA43" s="12">
        <f t="shared" si="36"/>
        <v>2.1531335741333064E-4</v>
      </c>
      <c r="AB43" s="12">
        <f t="shared" si="37"/>
        <v>3.8705139249301104E-4</v>
      </c>
      <c r="AC43" s="12">
        <f t="shared" si="37"/>
        <v>1.4354223827555372E-4</v>
      </c>
      <c r="AD43" s="12">
        <f t="shared" si="37"/>
        <v>7.6897627647618092E-6</v>
      </c>
      <c r="AE43" s="12">
        <f t="shared" si="37"/>
        <v>2.5632542549206028E-6</v>
      </c>
      <c r="AF43" s="12">
        <f t="shared" si="37"/>
        <v>1.6808539776641852E-2</v>
      </c>
      <c r="AG43" s="12">
        <f t="shared" si="37"/>
        <v>8.330576328491959E-4</v>
      </c>
      <c r="AH43" s="12">
        <f t="shared" si="37"/>
        <v>6.1774427543586524E-4</v>
      </c>
    </row>
    <row r="44" spans="1:34" outlineLevel="1" x14ac:dyDescent="0.35">
      <c r="A44" s="10"/>
      <c r="B44" s="35"/>
      <c r="D44" s="36" t="s">
        <v>101</v>
      </c>
      <c r="G44" s="20"/>
      <c r="H44" s="12">
        <f t="shared" ref="H44:AH44" si="38">SUBTOTAL(9,H45:H48)</f>
        <v>1.5329265642172234E-4</v>
      </c>
      <c r="I44" s="12">
        <f t="shared" si="38"/>
        <v>3.372438441277892E-3</v>
      </c>
      <c r="J44" s="12">
        <f t="shared" si="38"/>
        <v>9.1975593853033388E-6</v>
      </c>
      <c r="K44" s="12">
        <f t="shared" si="38"/>
        <v>8.43109610319473E-4</v>
      </c>
      <c r="L44" s="12">
        <f t="shared" si="38"/>
        <v>1.0730485949520562E-3</v>
      </c>
      <c r="M44" s="12">
        <f t="shared" si="38"/>
        <v>6.4382915697123373E-5</v>
      </c>
      <c r="N44" s="12">
        <f t="shared" si="38"/>
        <v>6.5149378979231971E-4</v>
      </c>
      <c r="O44" s="12">
        <f t="shared" si="38"/>
        <v>3.8323164105430582E-4</v>
      </c>
      <c r="P44" s="12">
        <f t="shared" si="38"/>
        <v>2.9125604720127245E-4</v>
      </c>
      <c r="Q44" s="12">
        <f t="shared" si="38"/>
        <v>1.99280453348239E-4</v>
      </c>
      <c r="R44" s="12">
        <f t="shared" si="38"/>
        <v>8.43109610319473E-4</v>
      </c>
      <c r="S44" s="12">
        <f t="shared" si="38"/>
        <v>1.6095728924280844E-3</v>
      </c>
      <c r="T44" s="12">
        <f t="shared" si="38"/>
        <v>1.8395118770606678E-5</v>
      </c>
      <c r="U44" s="12">
        <f t="shared" si="38"/>
        <v>1.7628655488498067E-3</v>
      </c>
      <c r="V44" s="12">
        <f t="shared" si="38"/>
        <v>2.2227435181149738E-2</v>
      </c>
      <c r="W44" s="12">
        <f t="shared" si="38"/>
        <v>3.2467887228994304E-3</v>
      </c>
      <c r="X44" s="12">
        <f t="shared" si="38"/>
        <v>2.0506034039364822E-3</v>
      </c>
      <c r="Y44" s="12">
        <f t="shared" si="38"/>
        <v>2.5632542549206025</v>
      </c>
      <c r="Z44" s="12">
        <f t="shared" si="38"/>
        <v>6.0663684033120937E-3</v>
      </c>
      <c r="AA44" s="12">
        <f t="shared" si="38"/>
        <v>7.177111913777688E-3</v>
      </c>
      <c r="AB44" s="12">
        <f t="shared" si="38"/>
        <v>1.2901713083100369E-2</v>
      </c>
      <c r="AC44" s="12">
        <f t="shared" si="38"/>
        <v>4.7847412758517914E-3</v>
      </c>
      <c r="AD44" s="12">
        <f t="shared" si="38"/>
        <v>2.5632542549206027E-4</v>
      </c>
      <c r="AE44" s="12">
        <f t="shared" si="38"/>
        <v>8.5441808497353441E-5</v>
      </c>
      <c r="AF44" s="12">
        <f t="shared" si="38"/>
        <v>0.56028465922139503</v>
      </c>
      <c r="AG44" s="12">
        <f t="shared" si="38"/>
        <v>2.7768587761639863E-2</v>
      </c>
      <c r="AH44" s="12">
        <f t="shared" si="38"/>
        <v>2.0591475847862174E-2</v>
      </c>
    </row>
    <row r="45" spans="1:34" outlineLevel="2" x14ac:dyDescent="0.35">
      <c r="A45" s="10" t="s">
        <v>28</v>
      </c>
      <c r="B45" s="35">
        <v>3258</v>
      </c>
      <c r="C45" s="12" t="s">
        <v>88</v>
      </c>
      <c r="D45" s="18">
        <v>2710</v>
      </c>
      <c r="E45" s="12" t="s">
        <v>66</v>
      </c>
      <c r="F45" s="12">
        <v>0.3</v>
      </c>
      <c r="G45" s="20">
        <f>VLOOKUP(B45,Annual!B:G,6,FALSE)</f>
        <v>2136.0452124338358</v>
      </c>
      <c r="H45" s="12">
        <f t="shared" ref="H45:Q48" si="39">$G45*H$6/1000</f>
        <v>3.8323164105430585E-5</v>
      </c>
      <c r="I45" s="12">
        <f t="shared" si="39"/>
        <v>8.43109610319473E-4</v>
      </c>
      <c r="J45" s="12">
        <f t="shared" si="39"/>
        <v>2.2993898463258347E-6</v>
      </c>
      <c r="K45" s="12">
        <f t="shared" si="39"/>
        <v>2.1077740257986825E-4</v>
      </c>
      <c r="L45" s="12">
        <f t="shared" si="39"/>
        <v>2.6826214873801405E-4</v>
      </c>
      <c r="M45" s="12">
        <f t="shared" si="39"/>
        <v>1.6095728924280843E-5</v>
      </c>
      <c r="N45" s="12">
        <f t="shared" si="39"/>
        <v>1.6287344744807993E-4</v>
      </c>
      <c r="O45" s="12">
        <f t="shared" si="39"/>
        <v>9.5807910263576455E-5</v>
      </c>
      <c r="P45" s="12">
        <f t="shared" si="39"/>
        <v>7.2814011800318112E-5</v>
      </c>
      <c r="Q45" s="12">
        <f t="shared" si="39"/>
        <v>4.9820113337059749E-5</v>
      </c>
      <c r="R45" s="12">
        <f t="shared" ref="R45:AA48" si="40">$G45*R$6/1000</f>
        <v>2.1077740257986825E-4</v>
      </c>
      <c r="S45" s="12">
        <f t="shared" si="40"/>
        <v>4.0239322310702111E-4</v>
      </c>
      <c r="T45" s="12">
        <f t="shared" si="40"/>
        <v>4.5987796926516694E-6</v>
      </c>
      <c r="U45" s="12">
        <f t="shared" si="40"/>
        <v>4.4071638721245168E-4</v>
      </c>
      <c r="V45" s="12">
        <f t="shared" si="40"/>
        <v>5.5568587952874345E-3</v>
      </c>
      <c r="W45" s="12">
        <f t="shared" si="40"/>
        <v>8.1169718072485761E-4</v>
      </c>
      <c r="X45" s="12">
        <f t="shared" si="40"/>
        <v>5.1265085098412054E-4</v>
      </c>
      <c r="Y45" s="12">
        <f t="shared" si="40"/>
        <v>0.64081356373015064</v>
      </c>
      <c r="Z45" s="12">
        <f t="shared" si="40"/>
        <v>1.5165921008280234E-3</v>
      </c>
      <c r="AA45" s="12">
        <f t="shared" si="40"/>
        <v>1.794277978444422E-3</v>
      </c>
      <c r="AB45" s="12">
        <f t="shared" ref="AB45:AH48" si="41">$G45*AB$6/1000</f>
        <v>3.2254282707750923E-3</v>
      </c>
      <c r="AC45" s="12">
        <f t="shared" si="41"/>
        <v>1.1961853189629479E-3</v>
      </c>
      <c r="AD45" s="12">
        <f t="shared" si="41"/>
        <v>6.4081356373015067E-5</v>
      </c>
      <c r="AE45" s="12">
        <f t="shared" si="41"/>
        <v>2.136045212433836E-5</v>
      </c>
      <c r="AF45" s="12">
        <f t="shared" si="41"/>
        <v>0.14007116480534876</v>
      </c>
      <c r="AG45" s="12">
        <f t="shared" si="41"/>
        <v>6.9421469404099658E-3</v>
      </c>
      <c r="AH45" s="12">
        <f t="shared" si="41"/>
        <v>5.1478689619655436E-3</v>
      </c>
    </row>
    <row r="46" spans="1:34" outlineLevel="2" x14ac:dyDescent="0.35">
      <c r="A46" s="10" t="s">
        <v>28</v>
      </c>
      <c r="B46" s="35">
        <v>4359</v>
      </c>
      <c r="D46" s="18">
        <v>2710</v>
      </c>
      <c r="F46" s="12">
        <v>0.3</v>
      </c>
      <c r="G46" s="20">
        <f>VLOOKUP(B46,Annual!B:G,6,FALSE)</f>
        <v>2136.0452124338358</v>
      </c>
      <c r="H46" s="12">
        <f t="shared" si="39"/>
        <v>3.8323164105430585E-5</v>
      </c>
      <c r="I46" s="12">
        <f t="shared" si="39"/>
        <v>8.43109610319473E-4</v>
      </c>
      <c r="J46" s="12">
        <f t="shared" si="39"/>
        <v>2.2993898463258347E-6</v>
      </c>
      <c r="K46" s="12">
        <f t="shared" si="39"/>
        <v>2.1077740257986825E-4</v>
      </c>
      <c r="L46" s="12">
        <f t="shared" si="39"/>
        <v>2.6826214873801405E-4</v>
      </c>
      <c r="M46" s="12">
        <f t="shared" si="39"/>
        <v>1.6095728924280843E-5</v>
      </c>
      <c r="N46" s="12">
        <f t="shared" si="39"/>
        <v>1.6287344744807993E-4</v>
      </c>
      <c r="O46" s="12">
        <f t="shared" si="39"/>
        <v>9.5807910263576455E-5</v>
      </c>
      <c r="P46" s="12">
        <f t="shared" si="39"/>
        <v>7.2814011800318112E-5</v>
      </c>
      <c r="Q46" s="12">
        <f t="shared" si="39"/>
        <v>4.9820113337059749E-5</v>
      </c>
      <c r="R46" s="12">
        <f t="shared" si="40"/>
        <v>2.1077740257986825E-4</v>
      </c>
      <c r="S46" s="12">
        <f t="shared" si="40"/>
        <v>4.0239322310702111E-4</v>
      </c>
      <c r="T46" s="12">
        <f t="shared" si="40"/>
        <v>4.5987796926516694E-6</v>
      </c>
      <c r="U46" s="12">
        <f t="shared" si="40"/>
        <v>4.4071638721245168E-4</v>
      </c>
      <c r="V46" s="12">
        <f t="shared" si="40"/>
        <v>5.5568587952874345E-3</v>
      </c>
      <c r="W46" s="12">
        <f t="shared" si="40"/>
        <v>8.1169718072485761E-4</v>
      </c>
      <c r="X46" s="12">
        <f t="shared" si="40"/>
        <v>5.1265085098412054E-4</v>
      </c>
      <c r="Y46" s="12">
        <f t="shared" si="40"/>
        <v>0.64081356373015064</v>
      </c>
      <c r="Z46" s="12">
        <f t="shared" si="40"/>
        <v>1.5165921008280234E-3</v>
      </c>
      <c r="AA46" s="12">
        <f t="shared" si="40"/>
        <v>1.794277978444422E-3</v>
      </c>
      <c r="AB46" s="12">
        <f t="shared" si="41"/>
        <v>3.2254282707750923E-3</v>
      </c>
      <c r="AC46" s="12">
        <f t="shared" si="41"/>
        <v>1.1961853189629479E-3</v>
      </c>
      <c r="AD46" s="12">
        <f t="shared" si="41"/>
        <v>6.4081356373015067E-5</v>
      </c>
      <c r="AE46" s="12">
        <f t="shared" si="41"/>
        <v>2.136045212433836E-5</v>
      </c>
      <c r="AF46" s="12">
        <f t="shared" si="41"/>
        <v>0.14007116480534876</v>
      </c>
      <c r="AG46" s="12">
        <f t="shared" si="41"/>
        <v>6.9421469404099658E-3</v>
      </c>
      <c r="AH46" s="12">
        <f t="shared" si="41"/>
        <v>5.1478689619655436E-3</v>
      </c>
    </row>
    <row r="47" spans="1:34" outlineLevel="2" x14ac:dyDescent="0.35">
      <c r="A47" s="10" t="s">
        <v>28</v>
      </c>
      <c r="B47" s="35">
        <v>4360</v>
      </c>
      <c r="D47" s="18">
        <v>2710</v>
      </c>
      <c r="F47" s="12">
        <v>0.3</v>
      </c>
      <c r="G47" s="20">
        <f>VLOOKUP(B47,Annual!B:G,6,FALSE)</f>
        <v>2136.0452124338358</v>
      </c>
      <c r="H47" s="12">
        <f t="shared" si="39"/>
        <v>3.8323164105430585E-5</v>
      </c>
      <c r="I47" s="12">
        <f t="shared" si="39"/>
        <v>8.43109610319473E-4</v>
      </c>
      <c r="J47" s="12">
        <f t="shared" si="39"/>
        <v>2.2993898463258347E-6</v>
      </c>
      <c r="K47" s="12">
        <f t="shared" si="39"/>
        <v>2.1077740257986825E-4</v>
      </c>
      <c r="L47" s="12">
        <f t="shared" si="39"/>
        <v>2.6826214873801405E-4</v>
      </c>
      <c r="M47" s="12">
        <f t="shared" si="39"/>
        <v>1.6095728924280843E-5</v>
      </c>
      <c r="N47" s="12">
        <f t="shared" si="39"/>
        <v>1.6287344744807993E-4</v>
      </c>
      <c r="O47" s="12">
        <f t="shared" si="39"/>
        <v>9.5807910263576455E-5</v>
      </c>
      <c r="P47" s="12">
        <f t="shared" si="39"/>
        <v>7.2814011800318112E-5</v>
      </c>
      <c r="Q47" s="12">
        <f t="shared" si="39"/>
        <v>4.9820113337059749E-5</v>
      </c>
      <c r="R47" s="12">
        <f t="shared" si="40"/>
        <v>2.1077740257986825E-4</v>
      </c>
      <c r="S47" s="12">
        <f t="shared" si="40"/>
        <v>4.0239322310702111E-4</v>
      </c>
      <c r="T47" s="12">
        <f t="shared" si="40"/>
        <v>4.5987796926516694E-6</v>
      </c>
      <c r="U47" s="12">
        <f t="shared" si="40"/>
        <v>4.4071638721245168E-4</v>
      </c>
      <c r="V47" s="12">
        <f t="shared" si="40"/>
        <v>5.5568587952874345E-3</v>
      </c>
      <c r="W47" s="12">
        <f t="shared" si="40"/>
        <v>8.1169718072485761E-4</v>
      </c>
      <c r="X47" s="12">
        <f t="shared" si="40"/>
        <v>5.1265085098412054E-4</v>
      </c>
      <c r="Y47" s="12">
        <f t="shared" si="40"/>
        <v>0.64081356373015064</v>
      </c>
      <c r="Z47" s="12">
        <f t="shared" si="40"/>
        <v>1.5165921008280234E-3</v>
      </c>
      <c r="AA47" s="12">
        <f t="shared" si="40"/>
        <v>1.794277978444422E-3</v>
      </c>
      <c r="AB47" s="12">
        <f t="shared" si="41"/>
        <v>3.2254282707750923E-3</v>
      </c>
      <c r="AC47" s="12">
        <f t="shared" si="41"/>
        <v>1.1961853189629479E-3</v>
      </c>
      <c r="AD47" s="12">
        <f t="shared" si="41"/>
        <v>6.4081356373015067E-5</v>
      </c>
      <c r="AE47" s="12">
        <f t="shared" si="41"/>
        <v>2.136045212433836E-5</v>
      </c>
      <c r="AF47" s="12">
        <f t="shared" si="41"/>
        <v>0.14007116480534876</v>
      </c>
      <c r="AG47" s="12">
        <f t="shared" si="41"/>
        <v>6.9421469404099658E-3</v>
      </c>
      <c r="AH47" s="12">
        <f t="shared" si="41"/>
        <v>5.1478689619655436E-3</v>
      </c>
    </row>
    <row r="48" spans="1:34" outlineLevel="2" x14ac:dyDescent="0.35">
      <c r="A48" s="10" t="s">
        <v>28</v>
      </c>
      <c r="B48" s="35">
        <v>4361</v>
      </c>
      <c r="D48" s="18">
        <v>2710</v>
      </c>
      <c r="F48" s="12">
        <v>0.3</v>
      </c>
      <c r="G48" s="20">
        <f>VLOOKUP(B48,Annual!B:G,6,FALSE)</f>
        <v>2136.0452124338358</v>
      </c>
      <c r="H48" s="12">
        <f t="shared" si="39"/>
        <v>3.8323164105430585E-5</v>
      </c>
      <c r="I48" s="12">
        <f t="shared" si="39"/>
        <v>8.43109610319473E-4</v>
      </c>
      <c r="J48" s="12">
        <f t="shared" si="39"/>
        <v>2.2993898463258347E-6</v>
      </c>
      <c r="K48" s="12">
        <f t="shared" si="39"/>
        <v>2.1077740257986825E-4</v>
      </c>
      <c r="L48" s="12">
        <f t="shared" si="39"/>
        <v>2.6826214873801405E-4</v>
      </c>
      <c r="M48" s="12">
        <f t="shared" si="39"/>
        <v>1.6095728924280843E-5</v>
      </c>
      <c r="N48" s="12">
        <f t="shared" si="39"/>
        <v>1.6287344744807993E-4</v>
      </c>
      <c r="O48" s="12">
        <f t="shared" si="39"/>
        <v>9.5807910263576455E-5</v>
      </c>
      <c r="P48" s="12">
        <f t="shared" si="39"/>
        <v>7.2814011800318112E-5</v>
      </c>
      <c r="Q48" s="12">
        <f t="shared" si="39"/>
        <v>4.9820113337059749E-5</v>
      </c>
      <c r="R48" s="12">
        <f t="shared" si="40"/>
        <v>2.1077740257986825E-4</v>
      </c>
      <c r="S48" s="12">
        <f t="shared" si="40"/>
        <v>4.0239322310702111E-4</v>
      </c>
      <c r="T48" s="12">
        <f t="shared" si="40"/>
        <v>4.5987796926516694E-6</v>
      </c>
      <c r="U48" s="12">
        <f t="shared" si="40"/>
        <v>4.4071638721245168E-4</v>
      </c>
      <c r="V48" s="12">
        <f t="shared" si="40"/>
        <v>5.5568587952874345E-3</v>
      </c>
      <c r="W48" s="12">
        <f t="shared" si="40"/>
        <v>8.1169718072485761E-4</v>
      </c>
      <c r="X48" s="12">
        <f t="shared" si="40"/>
        <v>5.1265085098412054E-4</v>
      </c>
      <c r="Y48" s="12">
        <f t="shared" si="40"/>
        <v>0.64081356373015064</v>
      </c>
      <c r="Z48" s="12">
        <f t="shared" si="40"/>
        <v>1.5165921008280234E-3</v>
      </c>
      <c r="AA48" s="12">
        <f t="shared" si="40"/>
        <v>1.794277978444422E-3</v>
      </c>
      <c r="AB48" s="12">
        <f t="shared" si="41"/>
        <v>3.2254282707750923E-3</v>
      </c>
      <c r="AC48" s="12">
        <f t="shared" si="41"/>
        <v>1.1961853189629479E-3</v>
      </c>
      <c r="AD48" s="12">
        <f t="shared" si="41"/>
        <v>6.4081356373015067E-5</v>
      </c>
      <c r="AE48" s="12">
        <f t="shared" si="41"/>
        <v>2.136045212433836E-5</v>
      </c>
      <c r="AF48" s="12">
        <f t="shared" si="41"/>
        <v>0.14007116480534876</v>
      </c>
      <c r="AG48" s="12">
        <f t="shared" si="41"/>
        <v>6.9421469404099658E-3</v>
      </c>
      <c r="AH48" s="12">
        <f t="shared" si="41"/>
        <v>5.1478689619655436E-3</v>
      </c>
    </row>
    <row r="49" spans="1:34" outlineLevel="1" x14ac:dyDescent="0.35">
      <c r="A49" s="10"/>
      <c r="B49" s="35"/>
      <c r="D49" s="36" t="s">
        <v>100</v>
      </c>
      <c r="G49" s="20"/>
      <c r="H49" s="12">
        <f t="shared" ref="H49:AH49" si="42">SUBTOTAL(9,H50:H52)</f>
        <v>2.9892068002235866E-5</v>
      </c>
      <c r="I49" s="12">
        <f t="shared" si="42"/>
        <v>6.5762549604918893E-4</v>
      </c>
      <c r="J49" s="12">
        <f t="shared" si="42"/>
        <v>1.7935240801341511E-6</v>
      </c>
      <c r="K49" s="12">
        <f t="shared" si="42"/>
        <v>1.6440637401229723E-4</v>
      </c>
      <c r="L49" s="12">
        <f t="shared" si="42"/>
        <v>2.0924447601565103E-4</v>
      </c>
      <c r="M49" s="12">
        <f t="shared" si="42"/>
        <v>1.2554668560939061E-5</v>
      </c>
      <c r="N49" s="12">
        <f t="shared" si="42"/>
        <v>1.2704128900950238E-4</v>
      </c>
      <c r="O49" s="12">
        <f t="shared" si="42"/>
        <v>7.4730170005589641E-5</v>
      </c>
      <c r="P49" s="12">
        <f t="shared" si="42"/>
        <v>5.6794929204248138E-5</v>
      </c>
      <c r="Q49" s="12">
        <f t="shared" si="42"/>
        <v>3.8859688402906614E-5</v>
      </c>
      <c r="R49" s="12">
        <f t="shared" si="42"/>
        <v>1.6440637401229723E-4</v>
      </c>
      <c r="S49" s="12">
        <f t="shared" si="42"/>
        <v>3.1386671402347651E-4</v>
      </c>
      <c r="T49" s="12">
        <f t="shared" si="42"/>
        <v>3.5870481602683023E-6</v>
      </c>
      <c r="U49" s="12">
        <f t="shared" si="42"/>
        <v>3.4375878202571236E-4</v>
      </c>
      <c r="V49" s="12">
        <f t="shared" si="42"/>
        <v>4.3343498603242003E-3</v>
      </c>
      <c r="W49" s="12">
        <f t="shared" si="42"/>
        <v>6.3312380096538915E-4</v>
      </c>
      <c r="X49" s="12">
        <f t="shared" si="42"/>
        <v>3.9986766376761415E-4</v>
      </c>
      <c r="Y49" s="12">
        <f t="shared" si="42"/>
        <v>0.49983457970951767</v>
      </c>
      <c r="Z49" s="12">
        <f t="shared" si="42"/>
        <v>1.1829418386458583E-3</v>
      </c>
      <c r="AA49" s="12">
        <f t="shared" si="42"/>
        <v>1.3995368231866495E-3</v>
      </c>
      <c r="AB49" s="12">
        <f t="shared" si="42"/>
        <v>2.5158340512045725E-3</v>
      </c>
      <c r="AC49" s="12">
        <f t="shared" si="42"/>
        <v>9.3302454879109955E-4</v>
      </c>
      <c r="AD49" s="12">
        <f t="shared" si="42"/>
        <v>4.9983457970951769E-5</v>
      </c>
      <c r="AE49" s="12">
        <f t="shared" si="42"/>
        <v>1.6661152656983925E-5</v>
      </c>
      <c r="AF49" s="12">
        <f t="shared" si="42"/>
        <v>0.10925550854817206</v>
      </c>
      <c r="AG49" s="12">
        <f t="shared" si="42"/>
        <v>5.414874613519775E-3</v>
      </c>
      <c r="AH49" s="12">
        <f t="shared" si="42"/>
        <v>4.0153377903331244E-3</v>
      </c>
    </row>
    <row r="50" spans="1:34" outlineLevel="2" x14ac:dyDescent="0.35">
      <c r="A50" s="10" t="s">
        <v>30</v>
      </c>
      <c r="B50" s="35">
        <v>3216</v>
      </c>
      <c r="C50" s="12" t="s">
        <v>57</v>
      </c>
      <c r="D50" s="18">
        <v>2790</v>
      </c>
      <c r="E50" s="12" t="s">
        <v>66</v>
      </c>
      <c r="F50" s="12">
        <v>0.1</v>
      </c>
      <c r="G50" s="20">
        <f>VLOOKUP(B50,Annual!B:G,6,FALSE)</f>
        <v>712.01507081127875</v>
      </c>
      <c r="H50" s="12">
        <f t="shared" ref="H50:Q52" si="43">$G50*H$6/1000</f>
        <v>1.2774388035143532E-5</v>
      </c>
      <c r="I50" s="12">
        <f t="shared" si="43"/>
        <v>2.8103653677315768E-4</v>
      </c>
      <c r="J50" s="12">
        <f t="shared" si="43"/>
        <v>7.6646328210861164E-7</v>
      </c>
      <c r="K50" s="12">
        <f t="shared" si="43"/>
        <v>7.0259134193289421E-5</v>
      </c>
      <c r="L50" s="12">
        <f t="shared" si="43"/>
        <v>8.942071624600472E-5</v>
      </c>
      <c r="M50" s="12">
        <f t="shared" si="43"/>
        <v>5.3652429747602825E-6</v>
      </c>
      <c r="N50" s="12">
        <f t="shared" si="43"/>
        <v>5.4291149149359996E-5</v>
      </c>
      <c r="O50" s="12">
        <f t="shared" si="43"/>
        <v>3.1935970087858823E-5</v>
      </c>
      <c r="P50" s="12">
        <f t="shared" si="43"/>
        <v>2.4271337266772709E-5</v>
      </c>
      <c r="Q50" s="12">
        <f t="shared" si="43"/>
        <v>1.6606704445686588E-5</v>
      </c>
      <c r="R50" s="12">
        <f t="shared" ref="R50:AA52" si="44">$G50*R$6/1000</f>
        <v>7.0259134193289421E-5</v>
      </c>
      <c r="S50" s="12">
        <f t="shared" si="44"/>
        <v>1.3413107436900705E-4</v>
      </c>
      <c r="T50" s="12">
        <f t="shared" si="44"/>
        <v>1.5329265642172233E-6</v>
      </c>
      <c r="U50" s="12">
        <f t="shared" si="44"/>
        <v>1.4690546240415058E-4</v>
      </c>
      <c r="V50" s="12">
        <f t="shared" si="44"/>
        <v>1.8522862650958119E-3</v>
      </c>
      <c r="W50" s="12">
        <f t="shared" si="44"/>
        <v>2.7056572690828596E-4</v>
      </c>
      <c r="X50" s="12">
        <f t="shared" si="44"/>
        <v>1.7088361699470691E-4</v>
      </c>
      <c r="Y50" s="12">
        <f t="shared" si="44"/>
        <v>0.21360452124338364</v>
      </c>
      <c r="Z50" s="12">
        <f t="shared" si="44"/>
        <v>5.0553070027600788E-4</v>
      </c>
      <c r="AA50" s="12">
        <f t="shared" si="44"/>
        <v>5.9809265948147414E-4</v>
      </c>
      <c r="AB50" s="12">
        <f t="shared" ref="AB50:AH52" si="45">$G50*AB$6/1000</f>
        <v>1.075142756925031E-3</v>
      </c>
      <c r="AC50" s="12">
        <f t="shared" si="45"/>
        <v>3.9872843965431604E-4</v>
      </c>
      <c r="AD50" s="12">
        <f t="shared" si="45"/>
        <v>2.1360452124338364E-5</v>
      </c>
      <c r="AE50" s="12">
        <f t="shared" si="45"/>
        <v>7.1201507081127887E-6</v>
      </c>
      <c r="AF50" s="12">
        <f t="shared" si="45"/>
        <v>4.6690388268449602E-2</v>
      </c>
      <c r="AG50" s="12">
        <f t="shared" si="45"/>
        <v>2.3140489801366558E-3</v>
      </c>
      <c r="AH50" s="12">
        <f t="shared" si="45"/>
        <v>1.7159563206551815E-3</v>
      </c>
    </row>
    <row r="51" spans="1:34" outlineLevel="2" x14ac:dyDescent="0.35">
      <c r="A51" s="10" t="s">
        <v>52</v>
      </c>
      <c r="B51" s="35">
        <v>4337</v>
      </c>
      <c r="D51" s="18">
        <v>2790</v>
      </c>
      <c r="F51" s="12">
        <v>3.4000000000000002E-2</v>
      </c>
      <c r="G51" s="20">
        <f>VLOOKUP(B51,Annual!B:G,6,FALSE)</f>
        <v>242.08512407583476</v>
      </c>
      <c r="H51" s="12">
        <f t="shared" si="43"/>
        <v>4.3432919319488006E-6</v>
      </c>
      <c r="I51" s="12">
        <f t="shared" si="43"/>
        <v>9.5552422502873612E-5</v>
      </c>
      <c r="J51" s="12">
        <f t="shared" si="43"/>
        <v>2.6059751591692796E-7</v>
      </c>
      <c r="K51" s="12">
        <f t="shared" si="43"/>
        <v>2.3888105625718403E-5</v>
      </c>
      <c r="L51" s="12">
        <f t="shared" si="43"/>
        <v>3.04030435236416E-5</v>
      </c>
      <c r="M51" s="12">
        <f t="shared" si="43"/>
        <v>1.8241826114184959E-6</v>
      </c>
      <c r="N51" s="12">
        <f t="shared" si="43"/>
        <v>1.8458990710782395E-5</v>
      </c>
      <c r="O51" s="12">
        <f t="shared" si="43"/>
        <v>1.0858229829872E-5</v>
      </c>
      <c r="P51" s="12">
        <f t="shared" si="43"/>
        <v>8.2522546707027204E-6</v>
      </c>
      <c r="Q51" s="12">
        <f t="shared" si="43"/>
        <v>5.6462795115334397E-6</v>
      </c>
      <c r="R51" s="12">
        <f t="shared" si="44"/>
        <v>2.3888105625718403E-5</v>
      </c>
      <c r="S51" s="12">
        <f t="shared" si="44"/>
        <v>4.5604565285462393E-5</v>
      </c>
      <c r="T51" s="12">
        <f t="shared" si="44"/>
        <v>5.2119503183385593E-7</v>
      </c>
      <c r="U51" s="12">
        <f t="shared" si="44"/>
        <v>4.9947857217411191E-5</v>
      </c>
      <c r="V51" s="12">
        <f t="shared" si="44"/>
        <v>6.2977733013257599E-4</v>
      </c>
      <c r="W51" s="12">
        <f t="shared" si="44"/>
        <v>9.1992347148817216E-5</v>
      </c>
      <c r="X51" s="12">
        <f t="shared" si="44"/>
        <v>5.8100429778200342E-5</v>
      </c>
      <c r="Y51" s="12">
        <f t="shared" si="44"/>
        <v>7.2625537222750419E-2</v>
      </c>
      <c r="Z51" s="12">
        <f t="shared" si="44"/>
        <v>1.7188043809384268E-4</v>
      </c>
      <c r="AA51" s="12">
        <f t="shared" si="44"/>
        <v>2.033515042237012E-4</v>
      </c>
      <c r="AB51" s="12">
        <f t="shared" si="45"/>
        <v>3.6554853735451049E-4</v>
      </c>
      <c r="AC51" s="12">
        <f t="shared" si="45"/>
        <v>1.3556766948246747E-4</v>
      </c>
      <c r="AD51" s="12">
        <f t="shared" si="45"/>
        <v>7.2625537222750428E-6</v>
      </c>
      <c r="AE51" s="12">
        <f t="shared" si="45"/>
        <v>2.4208512407583475E-6</v>
      </c>
      <c r="AF51" s="12">
        <f t="shared" si="45"/>
        <v>1.5874732011272864E-2</v>
      </c>
      <c r="AG51" s="12">
        <f t="shared" si="45"/>
        <v>7.8677665324646299E-4</v>
      </c>
      <c r="AH51" s="12">
        <f t="shared" si="45"/>
        <v>5.8342514902276173E-4</v>
      </c>
    </row>
    <row r="52" spans="1:34" outlineLevel="2" x14ac:dyDescent="0.35">
      <c r="A52" s="10" t="s">
        <v>52</v>
      </c>
      <c r="B52" s="35">
        <v>4347</v>
      </c>
      <c r="D52" s="18">
        <v>2790</v>
      </c>
      <c r="F52" s="12">
        <v>0.1</v>
      </c>
      <c r="G52" s="20">
        <f>VLOOKUP(B52,Annual!B:G,6,FALSE)</f>
        <v>712.01507081127875</v>
      </c>
      <c r="H52" s="12">
        <f t="shared" si="43"/>
        <v>1.2774388035143532E-5</v>
      </c>
      <c r="I52" s="12">
        <f t="shared" si="43"/>
        <v>2.8103653677315768E-4</v>
      </c>
      <c r="J52" s="12">
        <f t="shared" si="43"/>
        <v>7.6646328210861164E-7</v>
      </c>
      <c r="K52" s="12">
        <f t="shared" si="43"/>
        <v>7.0259134193289421E-5</v>
      </c>
      <c r="L52" s="12">
        <f t="shared" si="43"/>
        <v>8.942071624600472E-5</v>
      </c>
      <c r="M52" s="12">
        <f t="shared" si="43"/>
        <v>5.3652429747602825E-6</v>
      </c>
      <c r="N52" s="12">
        <f t="shared" si="43"/>
        <v>5.4291149149359996E-5</v>
      </c>
      <c r="O52" s="12">
        <f t="shared" si="43"/>
        <v>3.1935970087858823E-5</v>
      </c>
      <c r="P52" s="12">
        <f t="shared" si="43"/>
        <v>2.4271337266772709E-5</v>
      </c>
      <c r="Q52" s="12">
        <f t="shared" si="43"/>
        <v>1.6606704445686588E-5</v>
      </c>
      <c r="R52" s="12">
        <f t="shared" si="44"/>
        <v>7.0259134193289421E-5</v>
      </c>
      <c r="S52" s="12">
        <f t="shared" si="44"/>
        <v>1.3413107436900705E-4</v>
      </c>
      <c r="T52" s="12">
        <f t="shared" si="44"/>
        <v>1.5329265642172233E-6</v>
      </c>
      <c r="U52" s="12">
        <f t="shared" si="44"/>
        <v>1.4690546240415058E-4</v>
      </c>
      <c r="V52" s="12">
        <f t="shared" si="44"/>
        <v>1.8522862650958119E-3</v>
      </c>
      <c r="W52" s="12">
        <f t="shared" si="44"/>
        <v>2.7056572690828596E-4</v>
      </c>
      <c r="X52" s="12">
        <f t="shared" si="44"/>
        <v>1.7088361699470691E-4</v>
      </c>
      <c r="Y52" s="12">
        <f t="shared" si="44"/>
        <v>0.21360452124338364</v>
      </c>
      <c r="Z52" s="12">
        <f t="shared" si="44"/>
        <v>5.0553070027600788E-4</v>
      </c>
      <c r="AA52" s="12">
        <f t="shared" si="44"/>
        <v>5.9809265948147414E-4</v>
      </c>
      <c r="AB52" s="12">
        <f t="shared" si="45"/>
        <v>1.075142756925031E-3</v>
      </c>
      <c r="AC52" s="12">
        <f t="shared" si="45"/>
        <v>3.9872843965431604E-4</v>
      </c>
      <c r="AD52" s="12">
        <f t="shared" si="45"/>
        <v>2.1360452124338364E-5</v>
      </c>
      <c r="AE52" s="12">
        <f t="shared" si="45"/>
        <v>7.1201507081127887E-6</v>
      </c>
      <c r="AF52" s="12">
        <f t="shared" si="45"/>
        <v>4.6690388268449602E-2</v>
      </c>
      <c r="AG52" s="12">
        <f t="shared" si="45"/>
        <v>2.3140489801366558E-3</v>
      </c>
      <c r="AH52" s="12">
        <f t="shared" si="45"/>
        <v>1.7159563206551815E-3</v>
      </c>
    </row>
    <row r="53" spans="1:34" outlineLevel="1" x14ac:dyDescent="0.35">
      <c r="A53" s="10"/>
      <c r="B53" s="35"/>
      <c r="D53" s="36" t="s">
        <v>99</v>
      </c>
      <c r="G53" s="20"/>
      <c r="H53" s="12">
        <f t="shared" ref="H53:AH53" si="46">SUBTOTAL(9,H54:H54)</f>
        <v>8.9420716246004693E-5</v>
      </c>
      <c r="I53" s="12">
        <f t="shared" si="46"/>
        <v>1.9672557574121033E-3</v>
      </c>
      <c r="J53" s="12">
        <f t="shared" si="46"/>
        <v>5.3652429747602808E-6</v>
      </c>
      <c r="K53" s="12">
        <f t="shared" si="46"/>
        <v>4.9181393935302583E-4</v>
      </c>
      <c r="L53" s="12">
        <f t="shared" si="46"/>
        <v>6.2594501372203288E-4</v>
      </c>
      <c r="M53" s="12">
        <f t="shared" si="46"/>
        <v>3.7556700823321973E-5</v>
      </c>
      <c r="N53" s="12">
        <f t="shared" si="46"/>
        <v>3.8003804404551986E-4</v>
      </c>
      <c r="O53" s="12">
        <f t="shared" si="46"/>
        <v>2.2355179061501175E-4</v>
      </c>
      <c r="P53" s="12">
        <f t="shared" si="46"/>
        <v>1.6989936086740892E-4</v>
      </c>
      <c r="Q53" s="12">
        <f t="shared" si="46"/>
        <v>1.1624693111980608E-4</v>
      </c>
      <c r="R53" s="12">
        <f t="shared" si="46"/>
        <v>4.9181393935302583E-4</v>
      </c>
      <c r="S53" s="12">
        <f t="shared" si="46"/>
        <v>9.3891752058304927E-4</v>
      </c>
      <c r="T53" s="12">
        <f t="shared" si="46"/>
        <v>1.0730485949520562E-5</v>
      </c>
      <c r="U53" s="12">
        <f t="shared" si="46"/>
        <v>1.0283382368290539E-3</v>
      </c>
      <c r="V53" s="12">
        <f t="shared" si="46"/>
        <v>1.2966003855670682E-2</v>
      </c>
      <c r="W53" s="12">
        <f t="shared" si="46"/>
        <v>1.8939600883580011E-3</v>
      </c>
      <c r="X53" s="12">
        <f t="shared" si="46"/>
        <v>1.1961853189629481E-3</v>
      </c>
      <c r="Y53" s="12">
        <f t="shared" si="46"/>
        <v>1.4952316487036852</v>
      </c>
      <c r="Z53" s="12">
        <f t="shared" si="46"/>
        <v>3.5387149019320547E-3</v>
      </c>
      <c r="AA53" s="12">
        <f t="shared" si="46"/>
        <v>4.1866486163703179E-3</v>
      </c>
      <c r="AB53" s="12">
        <f t="shared" si="46"/>
        <v>7.5259992984752153E-3</v>
      </c>
      <c r="AC53" s="12">
        <f t="shared" si="46"/>
        <v>2.7910990775802122E-3</v>
      </c>
      <c r="AD53" s="12">
        <f t="shared" si="46"/>
        <v>1.4952316487036851E-4</v>
      </c>
      <c r="AE53" s="12">
        <f t="shared" si="46"/>
        <v>4.9841054956789505E-5</v>
      </c>
      <c r="AF53" s="12">
        <f t="shared" si="46"/>
        <v>0.32683271787914714</v>
      </c>
      <c r="AG53" s="12">
        <f t="shared" si="46"/>
        <v>1.6198342860956585E-2</v>
      </c>
      <c r="AH53" s="12">
        <f t="shared" si="46"/>
        <v>1.2011694244586269E-2</v>
      </c>
    </row>
    <row r="54" spans="1:34" outlineLevel="2" x14ac:dyDescent="0.35">
      <c r="A54" s="10" t="s">
        <v>32</v>
      </c>
      <c r="B54" s="35">
        <v>3629</v>
      </c>
      <c r="C54" s="12" t="s">
        <v>81</v>
      </c>
      <c r="D54" s="18">
        <v>2850</v>
      </c>
      <c r="E54" s="12" t="s">
        <v>66</v>
      </c>
      <c r="F54" s="12">
        <v>0.7</v>
      </c>
      <c r="G54" s="20">
        <f>VLOOKUP(B54,Annual!B:G,6,FALSE)</f>
        <v>4984.1054956789503</v>
      </c>
      <c r="H54" s="12">
        <f t="shared" ref="H54:AH54" si="47">$G54*H$6/1000</f>
        <v>8.9420716246004693E-5</v>
      </c>
      <c r="I54" s="12">
        <f t="shared" si="47"/>
        <v>1.9672557574121033E-3</v>
      </c>
      <c r="J54" s="12">
        <f t="shared" si="47"/>
        <v>5.3652429747602808E-6</v>
      </c>
      <c r="K54" s="12">
        <f t="shared" si="47"/>
        <v>4.9181393935302583E-4</v>
      </c>
      <c r="L54" s="12">
        <f t="shared" si="47"/>
        <v>6.2594501372203288E-4</v>
      </c>
      <c r="M54" s="12">
        <f t="shared" si="47"/>
        <v>3.7556700823321973E-5</v>
      </c>
      <c r="N54" s="12">
        <f t="shared" si="47"/>
        <v>3.8003804404551986E-4</v>
      </c>
      <c r="O54" s="12">
        <f t="shared" si="47"/>
        <v>2.2355179061501175E-4</v>
      </c>
      <c r="P54" s="12">
        <f t="shared" si="47"/>
        <v>1.6989936086740892E-4</v>
      </c>
      <c r="Q54" s="12">
        <f t="shared" si="47"/>
        <v>1.1624693111980608E-4</v>
      </c>
      <c r="R54" s="12">
        <f t="shared" si="47"/>
        <v>4.9181393935302583E-4</v>
      </c>
      <c r="S54" s="12">
        <f t="shared" si="47"/>
        <v>9.3891752058304927E-4</v>
      </c>
      <c r="T54" s="12">
        <f t="shared" si="47"/>
        <v>1.0730485949520562E-5</v>
      </c>
      <c r="U54" s="12">
        <f t="shared" si="47"/>
        <v>1.0283382368290539E-3</v>
      </c>
      <c r="V54" s="12">
        <f t="shared" si="47"/>
        <v>1.2966003855670682E-2</v>
      </c>
      <c r="W54" s="12">
        <f t="shared" si="47"/>
        <v>1.8939600883580011E-3</v>
      </c>
      <c r="X54" s="12">
        <f t="shared" si="47"/>
        <v>1.1961853189629481E-3</v>
      </c>
      <c r="Y54" s="12">
        <f t="shared" si="47"/>
        <v>1.4952316487036852</v>
      </c>
      <c r="Z54" s="12">
        <f t="shared" si="47"/>
        <v>3.5387149019320547E-3</v>
      </c>
      <c r="AA54" s="12">
        <f t="shared" si="47"/>
        <v>4.1866486163703179E-3</v>
      </c>
      <c r="AB54" s="12">
        <f t="shared" si="47"/>
        <v>7.5259992984752153E-3</v>
      </c>
      <c r="AC54" s="12">
        <f t="shared" si="47"/>
        <v>2.7910990775802122E-3</v>
      </c>
      <c r="AD54" s="12">
        <f t="shared" si="47"/>
        <v>1.4952316487036851E-4</v>
      </c>
      <c r="AE54" s="12">
        <f t="shared" si="47"/>
        <v>4.9841054956789505E-5</v>
      </c>
      <c r="AF54" s="12">
        <f t="shared" si="47"/>
        <v>0.32683271787914714</v>
      </c>
      <c r="AG54" s="12">
        <f t="shared" si="47"/>
        <v>1.6198342860956585E-2</v>
      </c>
      <c r="AH54" s="12">
        <f t="shared" si="47"/>
        <v>1.2011694244586269E-2</v>
      </c>
    </row>
    <row r="55" spans="1:34" outlineLevel="1" x14ac:dyDescent="0.35">
      <c r="A55" s="10"/>
      <c r="B55" s="35"/>
      <c r="D55" s="36" t="s">
        <v>98</v>
      </c>
      <c r="G55" s="20"/>
      <c r="H55" s="12">
        <f t="shared" ref="H55:AH55" si="48">SUBTOTAL(9,H56:H56)</f>
        <v>1.9161582052715296E-4</v>
      </c>
      <c r="I55" s="12">
        <f t="shared" si="48"/>
        <v>4.2155480515973657E-3</v>
      </c>
      <c r="J55" s="12">
        <f t="shared" si="48"/>
        <v>1.1496949231629173E-5</v>
      </c>
      <c r="K55" s="12">
        <f t="shared" si="48"/>
        <v>1.0538870128993414E-3</v>
      </c>
      <c r="L55" s="12">
        <f t="shared" si="48"/>
        <v>1.3413107436900705E-3</v>
      </c>
      <c r="M55" s="12">
        <f t="shared" si="48"/>
        <v>8.0478644621404227E-5</v>
      </c>
      <c r="N55" s="12">
        <f t="shared" si="48"/>
        <v>8.1436723724039983E-4</v>
      </c>
      <c r="O55" s="12">
        <f t="shared" si="48"/>
        <v>4.790395513178823E-4</v>
      </c>
      <c r="P55" s="12">
        <f t="shared" si="48"/>
        <v>3.6407005900159064E-4</v>
      </c>
      <c r="Q55" s="12">
        <f t="shared" si="48"/>
        <v>2.4910056668529877E-4</v>
      </c>
      <c r="R55" s="12">
        <f t="shared" si="48"/>
        <v>1.0538870128993414E-3</v>
      </c>
      <c r="S55" s="12">
        <f t="shared" si="48"/>
        <v>2.0119661155351058E-3</v>
      </c>
      <c r="T55" s="12">
        <f t="shared" si="48"/>
        <v>2.2993898463258346E-5</v>
      </c>
      <c r="U55" s="12">
        <f t="shared" si="48"/>
        <v>2.2035819360622586E-3</v>
      </c>
      <c r="V55" s="12">
        <f t="shared" si="48"/>
        <v>2.7784293976437176E-2</v>
      </c>
      <c r="W55" s="12">
        <f t="shared" si="48"/>
        <v>4.0584859036242888E-3</v>
      </c>
      <c r="X55" s="12">
        <f t="shared" si="48"/>
        <v>2.5632542549206033E-3</v>
      </c>
      <c r="Y55" s="12">
        <f t="shared" si="48"/>
        <v>3.2040678186507541</v>
      </c>
      <c r="Z55" s="12">
        <f t="shared" si="48"/>
        <v>7.5829605041401182E-3</v>
      </c>
      <c r="AA55" s="12">
        <f t="shared" si="48"/>
        <v>8.9713898922221119E-3</v>
      </c>
      <c r="AB55" s="12">
        <f t="shared" si="48"/>
        <v>1.6127141353875461E-2</v>
      </c>
      <c r="AC55" s="12">
        <f t="shared" si="48"/>
        <v>5.980926594814741E-3</v>
      </c>
      <c r="AD55" s="12">
        <f t="shared" si="48"/>
        <v>3.2040678186507542E-4</v>
      </c>
      <c r="AE55" s="12">
        <f t="shared" si="48"/>
        <v>1.068022606216918E-4</v>
      </c>
      <c r="AF55" s="12">
        <f t="shared" si="48"/>
        <v>0.7003558240267439</v>
      </c>
      <c r="AG55" s="12">
        <f t="shared" si="48"/>
        <v>3.4710734702049835E-2</v>
      </c>
      <c r="AH55" s="12">
        <f t="shared" si="48"/>
        <v>2.5739344809827723E-2</v>
      </c>
    </row>
    <row r="56" spans="1:34" outlineLevel="2" x14ac:dyDescent="0.35">
      <c r="A56" s="10" t="s">
        <v>23</v>
      </c>
      <c r="B56" s="35">
        <v>705824</v>
      </c>
      <c r="C56" s="12" t="s">
        <v>58</v>
      </c>
      <c r="D56" s="18">
        <v>3000</v>
      </c>
      <c r="E56" s="12" t="s">
        <v>66</v>
      </c>
      <c r="F56" s="12">
        <v>1.5</v>
      </c>
      <c r="G56" s="20">
        <f>VLOOKUP(B56,Annual!B:G,6,FALSE)</f>
        <v>10680.22606216918</v>
      </c>
      <c r="H56" s="12">
        <f t="shared" ref="H56:AH56" si="49">$G56*H$6/1000</f>
        <v>1.9161582052715296E-4</v>
      </c>
      <c r="I56" s="12">
        <f t="shared" si="49"/>
        <v>4.2155480515973657E-3</v>
      </c>
      <c r="J56" s="12">
        <f t="shared" si="49"/>
        <v>1.1496949231629173E-5</v>
      </c>
      <c r="K56" s="12">
        <f t="shared" si="49"/>
        <v>1.0538870128993414E-3</v>
      </c>
      <c r="L56" s="12">
        <f t="shared" si="49"/>
        <v>1.3413107436900705E-3</v>
      </c>
      <c r="M56" s="12">
        <f t="shared" si="49"/>
        <v>8.0478644621404227E-5</v>
      </c>
      <c r="N56" s="12">
        <f t="shared" si="49"/>
        <v>8.1436723724039983E-4</v>
      </c>
      <c r="O56" s="12">
        <f t="shared" si="49"/>
        <v>4.790395513178823E-4</v>
      </c>
      <c r="P56" s="12">
        <f t="shared" si="49"/>
        <v>3.6407005900159064E-4</v>
      </c>
      <c r="Q56" s="12">
        <f t="shared" si="49"/>
        <v>2.4910056668529877E-4</v>
      </c>
      <c r="R56" s="12">
        <f t="shared" si="49"/>
        <v>1.0538870128993414E-3</v>
      </c>
      <c r="S56" s="12">
        <f t="shared" si="49"/>
        <v>2.0119661155351058E-3</v>
      </c>
      <c r="T56" s="12">
        <f t="shared" si="49"/>
        <v>2.2993898463258346E-5</v>
      </c>
      <c r="U56" s="12">
        <f t="shared" si="49"/>
        <v>2.2035819360622586E-3</v>
      </c>
      <c r="V56" s="12">
        <f t="shared" si="49"/>
        <v>2.7784293976437176E-2</v>
      </c>
      <c r="W56" s="12">
        <f t="shared" si="49"/>
        <v>4.0584859036242888E-3</v>
      </c>
      <c r="X56" s="12">
        <f t="shared" si="49"/>
        <v>2.5632542549206033E-3</v>
      </c>
      <c r="Y56" s="12">
        <f t="shared" si="49"/>
        <v>3.2040678186507541</v>
      </c>
      <c r="Z56" s="12">
        <f t="shared" si="49"/>
        <v>7.5829605041401182E-3</v>
      </c>
      <c r="AA56" s="12">
        <f t="shared" si="49"/>
        <v>8.9713898922221119E-3</v>
      </c>
      <c r="AB56" s="12">
        <f t="shared" si="49"/>
        <v>1.6127141353875461E-2</v>
      </c>
      <c r="AC56" s="12">
        <f t="shared" si="49"/>
        <v>5.980926594814741E-3</v>
      </c>
      <c r="AD56" s="12">
        <f t="shared" si="49"/>
        <v>3.2040678186507542E-4</v>
      </c>
      <c r="AE56" s="12">
        <f t="shared" si="49"/>
        <v>1.068022606216918E-4</v>
      </c>
      <c r="AF56" s="12">
        <f t="shared" si="49"/>
        <v>0.7003558240267439</v>
      </c>
      <c r="AG56" s="12">
        <f t="shared" si="49"/>
        <v>3.4710734702049835E-2</v>
      </c>
      <c r="AH56" s="12">
        <f t="shared" si="49"/>
        <v>2.5739344809827723E-2</v>
      </c>
    </row>
    <row r="57" spans="1:34" outlineLevel="1" x14ac:dyDescent="0.35">
      <c r="A57" s="10"/>
      <c r="B57" s="35"/>
      <c r="D57" s="36" t="s">
        <v>97</v>
      </c>
      <c r="G57" s="20"/>
      <c r="H57" s="12">
        <f t="shared" ref="H57:AH57" si="50">SUBTOTAL(9,H58:H58)</f>
        <v>2.5421032189935629E-5</v>
      </c>
      <c r="I57" s="12">
        <f t="shared" si="50"/>
        <v>5.5926270817858385E-4</v>
      </c>
      <c r="J57" s="12">
        <f t="shared" si="50"/>
        <v>1.5252619313961373E-6</v>
      </c>
      <c r="K57" s="12">
        <f t="shared" si="50"/>
        <v>1.3981567704464596E-4</v>
      </c>
      <c r="L57" s="12">
        <f t="shared" si="50"/>
        <v>1.7794722532954937E-4</v>
      </c>
      <c r="M57" s="12">
        <f t="shared" si="50"/>
        <v>1.0676833519772963E-5</v>
      </c>
      <c r="N57" s="12">
        <f t="shared" si="50"/>
        <v>1.0803938680722639E-4</v>
      </c>
      <c r="O57" s="12">
        <f t="shared" si="50"/>
        <v>6.3552580474839058E-5</v>
      </c>
      <c r="P57" s="12">
        <f t="shared" si="50"/>
        <v>4.8299961160877688E-5</v>
      </c>
      <c r="Q57" s="12">
        <f t="shared" si="50"/>
        <v>3.3047341846916311E-5</v>
      </c>
      <c r="R57" s="12">
        <f t="shared" si="50"/>
        <v>1.3981567704464596E-4</v>
      </c>
      <c r="S57" s="12">
        <f t="shared" si="50"/>
        <v>2.6692083799432402E-4</v>
      </c>
      <c r="T57" s="12">
        <f t="shared" si="50"/>
        <v>3.0505238627922746E-6</v>
      </c>
      <c r="U57" s="12">
        <f t="shared" si="50"/>
        <v>2.9234187018425966E-4</v>
      </c>
      <c r="V57" s="12">
        <f t="shared" si="50"/>
        <v>3.6860496675406654E-3</v>
      </c>
      <c r="W57" s="12">
        <f t="shared" si="50"/>
        <v>5.3842579654748903E-4</v>
      </c>
      <c r="X57" s="12">
        <f t="shared" si="50"/>
        <v>3.4005839781946673E-4</v>
      </c>
      <c r="Y57" s="12">
        <f t="shared" si="50"/>
        <v>0.42507299727433345</v>
      </c>
      <c r="Z57" s="12">
        <f t="shared" si="50"/>
        <v>1.0060060935492558E-3</v>
      </c>
      <c r="AA57" s="12">
        <f t="shared" si="50"/>
        <v>1.1902043923681335E-3</v>
      </c>
      <c r="AB57" s="12">
        <f t="shared" si="50"/>
        <v>2.1395340862808117E-3</v>
      </c>
      <c r="AC57" s="12">
        <f t="shared" si="50"/>
        <v>7.9346959491208898E-4</v>
      </c>
      <c r="AD57" s="12">
        <f t="shared" si="50"/>
        <v>4.2507299727433341E-5</v>
      </c>
      <c r="AE57" s="12">
        <f t="shared" si="50"/>
        <v>1.4169099909144449E-5</v>
      </c>
      <c r="AF57" s="12">
        <f t="shared" si="50"/>
        <v>9.2913872654214705E-2</v>
      </c>
      <c r="AG57" s="12">
        <f t="shared" si="50"/>
        <v>4.6049574704719459E-3</v>
      </c>
      <c r="AH57" s="12">
        <f t="shared" si="50"/>
        <v>3.4147530781038116E-3</v>
      </c>
    </row>
    <row r="58" spans="1:34" outlineLevel="2" x14ac:dyDescent="0.35">
      <c r="A58" s="10" t="s">
        <v>53</v>
      </c>
      <c r="B58" s="35">
        <v>4156</v>
      </c>
      <c r="C58" s="12" t="s">
        <v>59</v>
      </c>
      <c r="D58" s="18">
        <v>3010</v>
      </c>
      <c r="E58" s="12" t="s">
        <v>66</v>
      </c>
      <c r="F58" s="12">
        <v>0.19900000000000001</v>
      </c>
      <c r="G58" s="20">
        <f>VLOOKUP(B58,Annual!B:G,6,FALSE)</f>
        <v>1416.9099909144447</v>
      </c>
      <c r="H58" s="12">
        <f t="shared" ref="H58:AH58" si="51">$G58*H$6/1000</f>
        <v>2.5421032189935629E-5</v>
      </c>
      <c r="I58" s="12">
        <f t="shared" si="51"/>
        <v>5.5926270817858385E-4</v>
      </c>
      <c r="J58" s="12">
        <f t="shared" si="51"/>
        <v>1.5252619313961373E-6</v>
      </c>
      <c r="K58" s="12">
        <f t="shared" si="51"/>
        <v>1.3981567704464596E-4</v>
      </c>
      <c r="L58" s="12">
        <f t="shared" si="51"/>
        <v>1.7794722532954937E-4</v>
      </c>
      <c r="M58" s="12">
        <f t="shared" si="51"/>
        <v>1.0676833519772963E-5</v>
      </c>
      <c r="N58" s="12">
        <f t="shared" si="51"/>
        <v>1.0803938680722639E-4</v>
      </c>
      <c r="O58" s="12">
        <f t="shared" si="51"/>
        <v>6.3552580474839058E-5</v>
      </c>
      <c r="P58" s="12">
        <f t="shared" si="51"/>
        <v>4.8299961160877688E-5</v>
      </c>
      <c r="Q58" s="12">
        <f t="shared" si="51"/>
        <v>3.3047341846916311E-5</v>
      </c>
      <c r="R58" s="12">
        <f t="shared" si="51"/>
        <v>1.3981567704464596E-4</v>
      </c>
      <c r="S58" s="12">
        <f t="shared" si="51"/>
        <v>2.6692083799432402E-4</v>
      </c>
      <c r="T58" s="12">
        <f t="shared" si="51"/>
        <v>3.0505238627922746E-6</v>
      </c>
      <c r="U58" s="12">
        <f t="shared" si="51"/>
        <v>2.9234187018425966E-4</v>
      </c>
      <c r="V58" s="12">
        <f t="shared" si="51"/>
        <v>3.6860496675406654E-3</v>
      </c>
      <c r="W58" s="12">
        <f t="shared" si="51"/>
        <v>5.3842579654748903E-4</v>
      </c>
      <c r="X58" s="12">
        <f t="shared" si="51"/>
        <v>3.4005839781946673E-4</v>
      </c>
      <c r="Y58" s="12">
        <f t="shared" si="51"/>
        <v>0.42507299727433345</v>
      </c>
      <c r="Z58" s="12">
        <f t="shared" si="51"/>
        <v>1.0060060935492558E-3</v>
      </c>
      <c r="AA58" s="12">
        <f t="shared" si="51"/>
        <v>1.1902043923681335E-3</v>
      </c>
      <c r="AB58" s="12">
        <f t="shared" si="51"/>
        <v>2.1395340862808117E-3</v>
      </c>
      <c r="AC58" s="12">
        <f t="shared" si="51"/>
        <v>7.9346959491208898E-4</v>
      </c>
      <c r="AD58" s="12">
        <f t="shared" si="51"/>
        <v>4.2507299727433341E-5</v>
      </c>
      <c r="AE58" s="12">
        <f t="shared" si="51"/>
        <v>1.4169099909144449E-5</v>
      </c>
      <c r="AF58" s="12">
        <f t="shared" si="51"/>
        <v>9.2913872654214705E-2</v>
      </c>
      <c r="AG58" s="12">
        <f t="shared" si="51"/>
        <v>4.6049574704719459E-3</v>
      </c>
      <c r="AH58" s="12">
        <f t="shared" si="51"/>
        <v>3.4147530781038116E-3</v>
      </c>
    </row>
    <row r="59" spans="1:34" outlineLevel="1" x14ac:dyDescent="0.35">
      <c r="A59" s="10"/>
      <c r="B59" s="35"/>
      <c r="D59" s="36" t="s">
        <v>96</v>
      </c>
      <c r="G59" s="20"/>
      <c r="H59" s="12">
        <f t="shared" ref="H59:AH59" si="52">SUBTOTAL(9,H60:H60)</f>
        <v>1.2774388035143532E-5</v>
      </c>
      <c r="I59" s="12">
        <f t="shared" si="52"/>
        <v>2.8103653677315768E-4</v>
      </c>
      <c r="J59" s="12">
        <f t="shared" si="52"/>
        <v>7.6646328210861164E-7</v>
      </c>
      <c r="K59" s="12">
        <f t="shared" si="52"/>
        <v>7.0259134193289421E-5</v>
      </c>
      <c r="L59" s="12">
        <f t="shared" si="52"/>
        <v>8.942071624600472E-5</v>
      </c>
      <c r="M59" s="12">
        <f t="shared" si="52"/>
        <v>5.3652429747602825E-6</v>
      </c>
      <c r="N59" s="12">
        <f t="shared" si="52"/>
        <v>5.4291149149359996E-5</v>
      </c>
      <c r="O59" s="12">
        <f t="shared" si="52"/>
        <v>3.1935970087858823E-5</v>
      </c>
      <c r="P59" s="12">
        <f t="shared" si="52"/>
        <v>2.4271337266772709E-5</v>
      </c>
      <c r="Q59" s="12">
        <f t="shared" si="52"/>
        <v>1.6606704445686588E-5</v>
      </c>
      <c r="R59" s="12">
        <f t="shared" si="52"/>
        <v>7.0259134193289421E-5</v>
      </c>
      <c r="S59" s="12">
        <f t="shared" si="52"/>
        <v>1.3413107436900705E-4</v>
      </c>
      <c r="T59" s="12">
        <f t="shared" si="52"/>
        <v>1.5329265642172233E-6</v>
      </c>
      <c r="U59" s="12">
        <f t="shared" si="52"/>
        <v>1.4690546240415058E-4</v>
      </c>
      <c r="V59" s="12">
        <f t="shared" si="52"/>
        <v>1.8522862650958119E-3</v>
      </c>
      <c r="W59" s="12">
        <f t="shared" si="52"/>
        <v>2.7056572690828596E-4</v>
      </c>
      <c r="X59" s="12">
        <f t="shared" si="52"/>
        <v>1.7088361699470691E-4</v>
      </c>
      <c r="Y59" s="12">
        <f t="shared" si="52"/>
        <v>0.21360452124338364</v>
      </c>
      <c r="Z59" s="12">
        <f t="shared" si="52"/>
        <v>5.0553070027600788E-4</v>
      </c>
      <c r="AA59" s="12">
        <f t="shared" si="52"/>
        <v>5.9809265948147414E-4</v>
      </c>
      <c r="AB59" s="12">
        <f t="shared" si="52"/>
        <v>1.075142756925031E-3</v>
      </c>
      <c r="AC59" s="12">
        <f t="shared" si="52"/>
        <v>3.9872843965431604E-4</v>
      </c>
      <c r="AD59" s="12">
        <f t="shared" si="52"/>
        <v>2.1360452124338364E-5</v>
      </c>
      <c r="AE59" s="12">
        <f t="shared" si="52"/>
        <v>7.1201507081127887E-6</v>
      </c>
      <c r="AF59" s="12">
        <f t="shared" si="52"/>
        <v>4.6690388268449602E-2</v>
      </c>
      <c r="AG59" s="12">
        <f t="shared" si="52"/>
        <v>2.3140489801366558E-3</v>
      </c>
      <c r="AH59" s="12">
        <f t="shared" si="52"/>
        <v>1.7159563206551815E-3</v>
      </c>
    </row>
    <row r="60" spans="1:34" outlineLevel="2" x14ac:dyDescent="0.35">
      <c r="A60" s="10" t="s">
        <v>16</v>
      </c>
      <c r="B60" s="35">
        <v>707836</v>
      </c>
      <c r="C60" s="12" t="s">
        <v>60</v>
      </c>
      <c r="D60" s="18">
        <v>3040</v>
      </c>
      <c r="E60" s="12" t="s">
        <v>66</v>
      </c>
      <c r="F60" s="12">
        <v>0.1</v>
      </c>
      <c r="G60" s="20">
        <f>VLOOKUP(B60,Annual!B:G,6,FALSE)</f>
        <v>712.01507081127875</v>
      </c>
      <c r="H60" s="12">
        <f t="shared" ref="H60:AH60" si="53">$G60*H$6/1000</f>
        <v>1.2774388035143532E-5</v>
      </c>
      <c r="I60" s="12">
        <f t="shared" si="53"/>
        <v>2.8103653677315768E-4</v>
      </c>
      <c r="J60" s="12">
        <f t="shared" si="53"/>
        <v>7.6646328210861164E-7</v>
      </c>
      <c r="K60" s="12">
        <f t="shared" si="53"/>
        <v>7.0259134193289421E-5</v>
      </c>
      <c r="L60" s="12">
        <f t="shared" si="53"/>
        <v>8.942071624600472E-5</v>
      </c>
      <c r="M60" s="12">
        <f t="shared" si="53"/>
        <v>5.3652429747602825E-6</v>
      </c>
      <c r="N60" s="12">
        <f t="shared" si="53"/>
        <v>5.4291149149359996E-5</v>
      </c>
      <c r="O60" s="12">
        <f t="shared" si="53"/>
        <v>3.1935970087858823E-5</v>
      </c>
      <c r="P60" s="12">
        <f t="shared" si="53"/>
        <v>2.4271337266772709E-5</v>
      </c>
      <c r="Q60" s="12">
        <f t="shared" si="53"/>
        <v>1.6606704445686588E-5</v>
      </c>
      <c r="R60" s="12">
        <f t="shared" si="53"/>
        <v>7.0259134193289421E-5</v>
      </c>
      <c r="S60" s="12">
        <f t="shared" si="53"/>
        <v>1.3413107436900705E-4</v>
      </c>
      <c r="T60" s="12">
        <f t="shared" si="53"/>
        <v>1.5329265642172233E-6</v>
      </c>
      <c r="U60" s="12">
        <f t="shared" si="53"/>
        <v>1.4690546240415058E-4</v>
      </c>
      <c r="V60" s="12">
        <f t="shared" si="53"/>
        <v>1.8522862650958119E-3</v>
      </c>
      <c r="W60" s="12">
        <f t="shared" si="53"/>
        <v>2.7056572690828596E-4</v>
      </c>
      <c r="X60" s="12">
        <f t="shared" si="53"/>
        <v>1.7088361699470691E-4</v>
      </c>
      <c r="Y60" s="12">
        <f t="shared" si="53"/>
        <v>0.21360452124338364</v>
      </c>
      <c r="Z60" s="12">
        <f t="shared" si="53"/>
        <v>5.0553070027600788E-4</v>
      </c>
      <c r="AA60" s="12">
        <f t="shared" si="53"/>
        <v>5.9809265948147414E-4</v>
      </c>
      <c r="AB60" s="12">
        <f t="shared" si="53"/>
        <v>1.075142756925031E-3</v>
      </c>
      <c r="AC60" s="12">
        <f t="shared" si="53"/>
        <v>3.9872843965431604E-4</v>
      </c>
      <c r="AD60" s="12">
        <f t="shared" si="53"/>
        <v>2.1360452124338364E-5</v>
      </c>
      <c r="AE60" s="12">
        <f t="shared" si="53"/>
        <v>7.1201507081127887E-6</v>
      </c>
      <c r="AF60" s="12">
        <f t="shared" si="53"/>
        <v>4.6690388268449602E-2</v>
      </c>
      <c r="AG60" s="12">
        <f t="shared" si="53"/>
        <v>2.3140489801366558E-3</v>
      </c>
      <c r="AH60" s="12">
        <f t="shared" si="53"/>
        <v>1.7159563206551815E-3</v>
      </c>
    </row>
    <row r="61" spans="1:34" outlineLevel="1" x14ac:dyDescent="0.35">
      <c r="A61" s="10"/>
      <c r="B61" s="35"/>
      <c r="D61" s="36" t="s">
        <v>95</v>
      </c>
      <c r="G61" s="20"/>
      <c r="H61" s="12">
        <f t="shared" ref="H61:AH61" si="54">SUBTOTAL(9,H62:H70)</f>
        <v>9.3253032656547778E-5</v>
      </c>
      <c r="I61" s="12">
        <f t="shared" si="54"/>
        <v>2.0515667184440511E-3</v>
      </c>
      <c r="J61" s="12">
        <f t="shared" si="54"/>
        <v>5.5951819593928646E-6</v>
      </c>
      <c r="K61" s="12">
        <f t="shared" si="54"/>
        <v>5.1289167961101278E-4</v>
      </c>
      <c r="L61" s="12">
        <f t="shared" si="54"/>
        <v>6.5277122859583444E-4</v>
      </c>
      <c r="M61" s="12">
        <f t="shared" si="54"/>
        <v>3.9166273715750055E-5</v>
      </c>
      <c r="N61" s="12">
        <f t="shared" si="54"/>
        <v>3.9632538879032795E-4</v>
      </c>
      <c r="O61" s="12">
        <f t="shared" si="54"/>
        <v>2.3313258164136934E-4</v>
      </c>
      <c r="P61" s="12">
        <f t="shared" si="54"/>
        <v>1.7718076204744076E-4</v>
      </c>
      <c r="Q61" s="12">
        <f t="shared" si="54"/>
        <v>1.2122894245351207E-4</v>
      </c>
      <c r="R61" s="12">
        <f t="shared" si="54"/>
        <v>5.1289167961101278E-4</v>
      </c>
      <c r="S61" s="12">
        <f t="shared" si="54"/>
        <v>9.7915684289375145E-4</v>
      </c>
      <c r="T61" s="12">
        <f t="shared" si="54"/>
        <v>1.1190363918785729E-5</v>
      </c>
      <c r="U61" s="12">
        <f t="shared" si="54"/>
        <v>1.0724098755502992E-3</v>
      </c>
      <c r="V61" s="12">
        <f t="shared" si="54"/>
        <v>1.3521689735199424E-2</v>
      </c>
      <c r="W61" s="12">
        <f t="shared" si="54"/>
        <v>1.975129806430487E-3</v>
      </c>
      <c r="X61" s="12">
        <f t="shared" si="54"/>
        <v>1.2474504040613603E-3</v>
      </c>
      <c r="Y61" s="12">
        <f t="shared" si="54"/>
        <v>1.5593130050767003</v>
      </c>
      <c r="Z61" s="12">
        <f t="shared" si="54"/>
        <v>3.6903741120148572E-3</v>
      </c>
      <c r="AA61" s="12">
        <f t="shared" si="54"/>
        <v>4.3660764142147614E-3</v>
      </c>
      <c r="AB61" s="12">
        <f t="shared" si="54"/>
        <v>7.8485421255527245E-3</v>
      </c>
      <c r="AC61" s="12">
        <f t="shared" si="54"/>
        <v>2.9107176094765068E-3</v>
      </c>
      <c r="AD61" s="12">
        <f t="shared" si="54"/>
        <v>1.5593130050767004E-4</v>
      </c>
      <c r="AE61" s="12">
        <f t="shared" si="54"/>
        <v>5.1977100169223353E-5</v>
      </c>
      <c r="AF61" s="12">
        <f t="shared" si="54"/>
        <v>0.34083983435968207</v>
      </c>
      <c r="AG61" s="12">
        <f t="shared" si="54"/>
        <v>1.6892557554997585E-2</v>
      </c>
      <c r="AH61" s="12">
        <f t="shared" si="54"/>
        <v>1.2526481140782822E-2</v>
      </c>
    </row>
    <row r="62" spans="1:34" outlineLevel="2" x14ac:dyDescent="0.35">
      <c r="A62" s="10" t="s">
        <v>18</v>
      </c>
      <c r="B62" s="35">
        <v>676540</v>
      </c>
      <c r="C62" s="12" t="s">
        <v>61</v>
      </c>
      <c r="D62" s="18">
        <v>3050</v>
      </c>
      <c r="E62" s="12" t="s">
        <v>66</v>
      </c>
      <c r="F62" s="12">
        <v>0.1</v>
      </c>
      <c r="G62" s="20">
        <f>VLOOKUP(B62,Annual!B:G,6,FALSE)</f>
        <v>712.01507081127875</v>
      </c>
      <c r="H62" s="12">
        <f t="shared" ref="H62:Q70" si="55">$G62*H$6/1000</f>
        <v>1.2774388035143532E-5</v>
      </c>
      <c r="I62" s="12">
        <f t="shared" si="55"/>
        <v>2.8103653677315768E-4</v>
      </c>
      <c r="J62" s="12">
        <f t="shared" si="55"/>
        <v>7.6646328210861164E-7</v>
      </c>
      <c r="K62" s="12">
        <f t="shared" si="55"/>
        <v>7.0259134193289421E-5</v>
      </c>
      <c r="L62" s="12">
        <f t="shared" si="55"/>
        <v>8.942071624600472E-5</v>
      </c>
      <c r="M62" s="12">
        <f t="shared" si="55"/>
        <v>5.3652429747602825E-6</v>
      </c>
      <c r="N62" s="12">
        <f t="shared" si="55"/>
        <v>5.4291149149359996E-5</v>
      </c>
      <c r="O62" s="12">
        <f t="shared" si="55"/>
        <v>3.1935970087858823E-5</v>
      </c>
      <c r="P62" s="12">
        <f t="shared" si="55"/>
        <v>2.4271337266772709E-5</v>
      </c>
      <c r="Q62" s="12">
        <f t="shared" si="55"/>
        <v>1.6606704445686588E-5</v>
      </c>
      <c r="R62" s="12">
        <f t="shared" ref="R62:AA70" si="56">$G62*R$6/1000</f>
        <v>7.0259134193289421E-5</v>
      </c>
      <c r="S62" s="12">
        <f t="shared" si="56"/>
        <v>1.3413107436900705E-4</v>
      </c>
      <c r="T62" s="12">
        <f t="shared" si="56"/>
        <v>1.5329265642172233E-6</v>
      </c>
      <c r="U62" s="12">
        <f t="shared" si="56"/>
        <v>1.4690546240415058E-4</v>
      </c>
      <c r="V62" s="12">
        <f t="shared" si="56"/>
        <v>1.8522862650958119E-3</v>
      </c>
      <c r="W62" s="12">
        <f t="shared" si="56"/>
        <v>2.7056572690828596E-4</v>
      </c>
      <c r="X62" s="12">
        <f t="shared" si="56"/>
        <v>1.7088361699470691E-4</v>
      </c>
      <c r="Y62" s="12">
        <f t="shared" si="56"/>
        <v>0.21360452124338364</v>
      </c>
      <c r="Z62" s="12">
        <f t="shared" si="56"/>
        <v>5.0553070027600788E-4</v>
      </c>
      <c r="AA62" s="12">
        <f t="shared" si="56"/>
        <v>5.9809265948147414E-4</v>
      </c>
      <c r="AB62" s="12">
        <f t="shared" ref="AB62:AH70" si="57">$G62*AB$6/1000</f>
        <v>1.075142756925031E-3</v>
      </c>
      <c r="AC62" s="12">
        <f t="shared" si="57"/>
        <v>3.9872843965431604E-4</v>
      </c>
      <c r="AD62" s="12">
        <f t="shared" si="57"/>
        <v>2.1360452124338364E-5</v>
      </c>
      <c r="AE62" s="12">
        <f t="shared" si="57"/>
        <v>7.1201507081127887E-6</v>
      </c>
      <c r="AF62" s="12">
        <f t="shared" si="57"/>
        <v>4.6690388268449602E-2</v>
      </c>
      <c r="AG62" s="12">
        <f t="shared" si="57"/>
        <v>2.3140489801366558E-3</v>
      </c>
      <c r="AH62" s="12">
        <f t="shared" si="57"/>
        <v>1.7159563206551815E-3</v>
      </c>
    </row>
    <row r="63" spans="1:34" outlineLevel="2" x14ac:dyDescent="0.35">
      <c r="A63" s="10" t="s">
        <v>18</v>
      </c>
      <c r="B63" s="35">
        <v>676538</v>
      </c>
      <c r="D63" s="18">
        <v>3050</v>
      </c>
      <c r="F63" s="12">
        <v>0.08</v>
      </c>
      <c r="G63" s="20">
        <f>VLOOKUP(B63,Annual!B:G,6,FALSE)</f>
        <v>569.61205664902286</v>
      </c>
      <c r="H63" s="12">
        <f t="shared" si="55"/>
        <v>1.0219510428114822E-5</v>
      </c>
      <c r="I63" s="12">
        <f t="shared" si="55"/>
        <v>2.2482922941852613E-4</v>
      </c>
      <c r="J63" s="12">
        <f t="shared" si="55"/>
        <v>6.1317062568688927E-7</v>
      </c>
      <c r="K63" s="12">
        <f t="shared" si="55"/>
        <v>5.6207307354631532E-5</v>
      </c>
      <c r="L63" s="12">
        <f t="shared" si="55"/>
        <v>7.153657299680376E-5</v>
      </c>
      <c r="M63" s="12">
        <f t="shared" si="55"/>
        <v>4.2921943798082247E-6</v>
      </c>
      <c r="N63" s="12">
        <f t="shared" si="55"/>
        <v>4.3432919319487988E-5</v>
      </c>
      <c r="O63" s="12">
        <f t="shared" si="55"/>
        <v>2.5548776070287054E-5</v>
      </c>
      <c r="P63" s="12">
        <f t="shared" si="55"/>
        <v>1.9417069813418163E-5</v>
      </c>
      <c r="Q63" s="12">
        <f t="shared" si="55"/>
        <v>1.3285363556549266E-5</v>
      </c>
      <c r="R63" s="12">
        <f t="shared" si="56"/>
        <v>5.6207307354631532E-5</v>
      </c>
      <c r="S63" s="12">
        <f t="shared" si="56"/>
        <v>1.0730485949520563E-4</v>
      </c>
      <c r="T63" s="12">
        <f t="shared" si="56"/>
        <v>1.2263412513737785E-6</v>
      </c>
      <c r="U63" s="12">
        <f t="shared" si="56"/>
        <v>1.1752436992332043E-4</v>
      </c>
      <c r="V63" s="12">
        <f t="shared" si="56"/>
        <v>1.481829012076649E-3</v>
      </c>
      <c r="W63" s="12">
        <f t="shared" si="56"/>
        <v>2.164525815266287E-4</v>
      </c>
      <c r="X63" s="12">
        <f t="shared" si="56"/>
        <v>1.367068935957655E-4</v>
      </c>
      <c r="Y63" s="12">
        <f t="shared" si="56"/>
        <v>0.17088361699470683</v>
      </c>
      <c r="Z63" s="12">
        <f t="shared" si="56"/>
        <v>4.0442456022080623E-4</v>
      </c>
      <c r="AA63" s="12">
        <f t="shared" si="56"/>
        <v>4.7847412758517918E-4</v>
      </c>
      <c r="AB63" s="12">
        <f t="shared" si="57"/>
        <v>8.601142055400246E-4</v>
      </c>
      <c r="AC63" s="12">
        <f t="shared" si="57"/>
        <v>3.1898275172345273E-4</v>
      </c>
      <c r="AD63" s="12">
        <f t="shared" si="57"/>
        <v>1.7088361699470688E-5</v>
      </c>
      <c r="AE63" s="12">
        <f t="shared" si="57"/>
        <v>5.6961205664902286E-6</v>
      </c>
      <c r="AF63" s="12">
        <f t="shared" si="57"/>
        <v>3.7352310614759673E-2</v>
      </c>
      <c r="AG63" s="12">
        <f t="shared" si="57"/>
        <v>1.8512391841093243E-3</v>
      </c>
      <c r="AH63" s="12">
        <f t="shared" si="57"/>
        <v>1.3727650565241449E-3</v>
      </c>
    </row>
    <row r="64" spans="1:34" outlineLevel="2" x14ac:dyDescent="0.35">
      <c r="A64" s="10" t="s">
        <v>18</v>
      </c>
      <c r="B64" s="35">
        <v>676539</v>
      </c>
      <c r="D64" s="18">
        <v>3050</v>
      </c>
      <c r="F64" s="12">
        <v>0.08</v>
      </c>
      <c r="G64" s="20">
        <f>VLOOKUP(B64,Annual!B:G,6,FALSE)</f>
        <v>569.61205664902286</v>
      </c>
      <c r="H64" s="12">
        <f t="shared" si="55"/>
        <v>1.0219510428114822E-5</v>
      </c>
      <c r="I64" s="12">
        <f t="shared" si="55"/>
        <v>2.2482922941852613E-4</v>
      </c>
      <c r="J64" s="12">
        <f t="shared" si="55"/>
        <v>6.1317062568688927E-7</v>
      </c>
      <c r="K64" s="12">
        <f t="shared" si="55"/>
        <v>5.6207307354631532E-5</v>
      </c>
      <c r="L64" s="12">
        <f t="shared" si="55"/>
        <v>7.153657299680376E-5</v>
      </c>
      <c r="M64" s="12">
        <f t="shared" si="55"/>
        <v>4.2921943798082247E-6</v>
      </c>
      <c r="N64" s="12">
        <f t="shared" si="55"/>
        <v>4.3432919319487988E-5</v>
      </c>
      <c r="O64" s="12">
        <f t="shared" si="55"/>
        <v>2.5548776070287054E-5</v>
      </c>
      <c r="P64" s="12">
        <f t="shared" si="55"/>
        <v>1.9417069813418163E-5</v>
      </c>
      <c r="Q64" s="12">
        <f t="shared" si="55"/>
        <v>1.3285363556549266E-5</v>
      </c>
      <c r="R64" s="12">
        <f t="shared" si="56"/>
        <v>5.6207307354631532E-5</v>
      </c>
      <c r="S64" s="12">
        <f t="shared" si="56"/>
        <v>1.0730485949520563E-4</v>
      </c>
      <c r="T64" s="12">
        <f t="shared" si="56"/>
        <v>1.2263412513737785E-6</v>
      </c>
      <c r="U64" s="12">
        <f t="shared" si="56"/>
        <v>1.1752436992332043E-4</v>
      </c>
      <c r="V64" s="12">
        <f t="shared" si="56"/>
        <v>1.481829012076649E-3</v>
      </c>
      <c r="W64" s="12">
        <f t="shared" si="56"/>
        <v>2.164525815266287E-4</v>
      </c>
      <c r="X64" s="12">
        <f t="shared" si="56"/>
        <v>1.367068935957655E-4</v>
      </c>
      <c r="Y64" s="12">
        <f t="shared" si="56"/>
        <v>0.17088361699470683</v>
      </c>
      <c r="Z64" s="12">
        <f t="shared" si="56"/>
        <v>4.0442456022080623E-4</v>
      </c>
      <c r="AA64" s="12">
        <f t="shared" si="56"/>
        <v>4.7847412758517918E-4</v>
      </c>
      <c r="AB64" s="12">
        <f t="shared" si="57"/>
        <v>8.601142055400246E-4</v>
      </c>
      <c r="AC64" s="12">
        <f t="shared" si="57"/>
        <v>3.1898275172345273E-4</v>
      </c>
      <c r="AD64" s="12">
        <f t="shared" si="57"/>
        <v>1.7088361699470688E-5</v>
      </c>
      <c r="AE64" s="12">
        <f t="shared" si="57"/>
        <v>5.6961205664902286E-6</v>
      </c>
      <c r="AF64" s="12">
        <f t="shared" si="57"/>
        <v>3.7352310614759673E-2</v>
      </c>
      <c r="AG64" s="12">
        <f t="shared" si="57"/>
        <v>1.8512391841093243E-3</v>
      </c>
      <c r="AH64" s="12">
        <f t="shared" si="57"/>
        <v>1.3727650565241449E-3</v>
      </c>
    </row>
    <row r="65" spans="1:34" outlineLevel="2" x14ac:dyDescent="0.35">
      <c r="A65" s="10" t="s">
        <v>18</v>
      </c>
      <c r="B65" s="35">
        <v>676712</v>
      </c>
      <c r="D65" s="18">
        <v>3050</v>
      </c>
      <c r="F65" s="12">
        <v>0.05</v>
      </c>
      <c r="G65" s="20">
        <f>VLOOKUP(B65,Annual!B:G,6,FALSE)</f>
        <v>356.00753540563937</v>
      </c>
      <c r="H65" s="12">
        <f t="shared" si="55"/>
        <v>6.3871940175717661E-6</v>
      </c>
      <c r="I65" s="12">
        <f t="shared" si="55"/>
        <v>1.4051826838657884E-4</v>
      </c>
      <c r="J65" s="12">
        <f t="shared" si="55"/>
        <v>3.8323164105430582E-7</v>
      </c>
      <c r="K65" s="12">
        <f t="shared" si="55"/>
        <v>3.5129567096644711E-5</v>
      </c>
      <c r="L65" s="12">
        <f t="shared" si="55"/>
        <v>4.471035812300236E-5</v>
      </c>
      <c r="M65" s="12">
        <f t="shared" si="55"/>
        <v>2.6826214873801413E-6</v>
      </c>
      <c r="N65" s="12">
        <f t="shared" si="55"/>
        <v>2.7145574574679998E-5</v>
      </c>
      <c r="O65" s="12">
        <f t="shared" si="55"/>
        <v>1.5967985043929411E-5</v>
      </c>
      <c r="P65" s="12">
        <f t="shared" si="55"/>
        <v>1.2135668633386354E-5</v>
      </c>
      <c r="Q65" s="12">
        <f t="shared" si="55"/>
        <v>8.3033522228432938E-6</v>
      </c>
      <c r="R65" s="12">
        <f t="shared" si="56"/>
        <v>3.5129567096644711E-5</v>
      </c>
      <c r="S65" s="12">
        <f t="shared" si="56"/>
        <v>6.7065537184503527E-5</v>
      </c>
      <c r="T65" s="12">
        <f t="shared" si="56"/>
        <v>7.6646328210861164E-7</v>
      </c>
      <c r="U65" s="12">
        <f t="shared" si="56"/>
        <v>7.3452731202075289E-5</v>
      </c>
      <c r="V65" s="12">
        <f t="shared" si="56"/>
        <v>9.2614313254790596E-4</v>
      </c>
      <c r="W65" s="12">
        <f t="shared" si="56"/>
        <v>1.3528286345414298E-4</v>
      </c>
      <c r="X65" s="12">
        <f t="shared" si="56"/>
        <v>8.5441808497353455E-5</v>
      </c>
      <c r="Y65" s="12">
        <f t="shared" si="56"/>
        <v>0.10680226062169182</v>
      </c>
      <c r="Z65" s="12">
        <f t="shared" si="56"/>
        <v>2.5276535013800394E-4</v>
      </c>
      <c r="AA65" s="12">
        <f t="shared" si="56"/>
        <v>2.9904632974073707E-4</v>
      </c>
      <c r="AB65" s="12">
        <f t="shared" si="57"/>
        <v>5.3757137846251548E-4</v>
      </c>
      <c r="AC65" s="12">
        <f t="shared" si="57"/>
        <v>1.9936421982715802E-4</v>
      </c>
      <c r="AD65" s="12">
        <f t="shared" si="57"/>
        <v>1.0680226062169182E-5</v>
      </c>
      <c r="AE65" s="12">
        <f t="shared" si="57"/>
        <v>3.5600753540563944E-6</v>
      </c>
      <c r="AF65" s="12">
        <f t="shared" si="57"/>
        <v>2.3345194134224801E-2</v>
      </c>
      <c r="AG65" s="12">
        <f t="shared" si="57"/>
        <v>1.1570244900683279E-3</v>
      </c>
      <c r="AH65" s="12">
        <f t="shared" si="57"/>
        <v>8.5797816032759074E-4</v>
      </c>
    </row>
    <row r="66" spans="1:34" outlineLevel="2" x14ac:dyDescent="0.35">
      <c r="A66" s="10" t="s">
        <v>18</v>
      </c>
      <c r="B66" s="35">
        <v>676719</v>
      </c>
      <c r="D66" s="18">
        <v>3050</v>
      </c>
      <c r="F66" s="12">
        <v>0.1</v>
      </c>
      <c r="G66" s="20">
        <f>VLOOKUP(B66,Annual!B:G,6,FALSE)</f>
        <v>712.01507081127875</v>
      </c>
      <c r="H66" s="12">
        <f t="shared" si="55"/>
        <v>1.2774388035143532E-5</v>
      </c>
      <c r="I66" s="12">
        <f t="shared" si="55"/>
        <v>2.8103653677315768E-4</v>
      </c>
      <c r="J66" s="12">
        <f t="shared" si="55"/>
        <v>7.6646328210861164E-7</v>
      </c>
      <c r="K66" s="12">
        <f t="shared" si="55"/>
        <v>7.0259134193289421E-5</v>
      </c>
      <c r="L66" s="12">
        <f t="shared" si="55"/>
        <v>8.942071624600472E-5</v>
      </c>
      <c r="M66" s="12">
        <f t="shared" si="55"/>
        <v>5.3652429747602825E-6</v>
      </c>
      <c r="N66" s="12">
        <f t="shared" si="55"/>
        <v>5.4291149149359996E-5</v>
      </c>
      <c r="O66" s="12">
        <f t="shared" si="55"/>
        <v>3.1935970087858823E-5</v>
      </c>
      <c r="P66" s="12">
        <f t="shared" si="55"/>
        <v>2.4271337266772709E-5</v>
      </c>
      <c r="Q66" s="12">
        <f t="shared" si="55"/>
        <v>1.6606704445686588E-5</v>
      </c>
      <c r="R66" s="12">
        <f t="shared" si="56"/>
        <v>7.0259134193289421E-5</v>
      </c>
      <c r="S66" s="12">
        <f t="shared" si="56"/>
        <v>1.3413107436900705E-4</v>
      </c>
      <c r="T66" s="12">
        <f t="shared" si="56"/>
        <v>1.5329265642172233E-6</v>
      </c>
      <c r="U66" s="12">
        <f t="shared" si="56"/>
        <v>1.4690546240415058E-4</v>
      </c>
      <c r="V66" s="12">
        <f t="shared" si="56"/>
        <v>1.8522862650958119E-3</v>
      </c>
      <c r="W66" s="12">
        <f t="shared" si="56"/>
        <v>2.7056572690828596E-4</v>
      </c>
      <c r="X66" s="12">
        <f t="shared" si="56"/>
        <v>1.7088361699470691E-4</v>
      </c>
      <c r="Y66" s="12">
        <f t="shared" si="56"/>
        <v>0.21360452124338364</v>
      </c>
      <c r="Z66" s="12">
        <f t="shared" si="56"/>
        <v>5.0553070027600788E-4</v>
      </c>
      <c r="AA66" s="12">
        <f t="shared" si="56"/>
        <v>5.9809265948147414E-4</v>
      </c>
      <c r="AB66" s="12">
        <f t="shared" si="57"/>
        <v>1.075142756925031E-3</v>
      </c>
      <c r="AC66" s="12">
        <f t="shared" si="57"/>
        <v>3.9872843965431604E-4</v>
      </c>
      <c r="AD66" s="12">
        <f t="shared" si="57"/>
        <v>2.1360452124338364E-5</v>
      </c>
      <c r="AE66" s="12">
        <f t="shared" si="57"/>
        <v>7.1201507081127887E-6</v>
      </c>
      <c r="AF66" s="12">
        <f t="shared" si="57"/>
        <v>4.6690388268449602E-2</v>
      </c>
      <c r="AG66" s="12">
        <f t="shared" si="57"/>
        <v>2.3140489801366558E-3</v>
      </c>
      <c r="AH66" s="12">
        <f t="shared" si="57"/>
        <v>1.7159563206551815E-3</v>
      </c>
    </row>
    <row r="67" spans="1:34" outlineLevel="2" x14ac:dyDescent="0.35">
      <c r="A67" s="10" t="s">
        <v>18</v>
      </c>
      <c r="B67" s="35">
        <v>676722</v>
      </c>
      <c r="D67" s="18">
        <v>3050</v>
      </c>
      <c r="F67" s="12">
        <v>0.1</v>
      </c>
      <c r="G67" s="20">
        <f>VLOOKUP(B67,Annual!B:G,6,FALSE)</f>
        <v>712.01507081127875</v>
      </c>
      <c r="H67" s="12">
        <f t="shared" si="55"/>
        <v>1.2774388035143532E-5</v>
      </c>
      <c r="I67" s="12">
        <f t="shared" si="55"/>
        <v>2.8103653677315768E-4</v>
      </c>
      <c r="J67" s="12">
        <f t="shared" si="55"/>
        <v>7.6646328210861164E-7</v>
      </c>
      <c r="K67" s="12">
        <f t="shared" si="55"/>
        <v>7.0259134193289421E-5</v>
      </c>
      <c r="L67" s="12">
        <f t="shared" si="55"/>
        <v>8.942071624600472E-5</v>
      </c>
      <c r="M67" s="12">
        <f t="shared" si="55"/>
        <v>5.3652429747602825E-6</v>
      </c>
      <c r="N67" s="12">
        <f t="shared" si="55"/>
        <v>5.4291149149359996E-5</v>
      </c>
      <c r="O67" s="12">
        <f t="shared" si="55"/>
        <v>3.1935970087858823E-5</v>
      </c>
      <c r="P67" s="12">
        <f t="shared" si="55"/>
        <v>2.4271337266772709E-5</v>
      </c>
      <c r="Q67" s="12">
        <f t="shared" si="55"/>
        <v>1.6606704445686588E-5</v>
      </c>
      <c r="R67" s="12">
        <f t="shared" si="56"/>
        <v>7.0259134193289421E-5</v>
      </c>
      <c r="S67" s="12">
        <f t="shared" si="56"/>
        <v>1.3413107436900705E-4</v>
      </c>
      <c r="T67" s="12">
        <f t="shared" si="56"/>
        <v>1.5329265642172233E-6</v>
      </c>
      <c r="U67" s="12">
        <f t="shared" si="56"/>
        <v>1.4690546240415058E-4</v>
      </c>
      <c r="V67" s="12">
        <f t="shared" si="56"/>
        <v>1.8522862650958119E-3</v>
      </c>
      <c r="W67" s="12">
        <f t="shared" si="56"/>
        <v>2.7056572690828596E-4</v>
      </c>
      <c r="X67" s="12">
        <f t="shared" si="56"/>
        <v>1.7088361699470691E-4</v>
      </c>
      <c r="Y67" s="12">
        <f t="shared" si="56"/>
        <v>0.21360452124338364</v>
      </c>
      <c r="Z67" s="12">
        <f t="shared" si="56"/>
        <v>5.0553070027600788E-4</v>
      </c>
      <c r="AA67" s="12">
        <f t="shared" si="56"/>
        <v>5.9809265948147414E-4</v>
      </c>
      <c r="AB67" s="12">
        <f t="shared" si="57"/>
        <v>1.075142756925031E-3</v>
      </c>
      <c r="AC67" s="12">
        <f t="shared" si="57"/>
        <v>3.9872843965431604E-4</v>
      </c>
      <c r="AD67" s="12">
        <f t="shared" si="57"/>
        <v>2.1360452124338364E-5</v>
      </c>
      <c r="AE67" s="12">
        <f t="shared" si="57"/>
        <v>7.1201507081127887E-6</v>
      </c>
      <c r="AF67" s="12">
        <f t="shared" si="57"/>
        <v>4.6690388268449602E-2</v>
      </c>
      <c r="AG67" s="12">
        <f t="shared" si="57"/>
        <v>2.3140489801366558E-3</v>
      </c>
      <c r="AH67" s="12">
        <f t="shared" si="57"/>
        <v>1.7159563206551815E-3</v>
      </c>
    </row>
    <row r="68" spans="1:34" outlineLevel="2" x14ac:dyDescent="0.35">
      <c r="A68" s="10" t="s">
        <v>18</v>
      </c>
      <c r="B68" s="35">
        <v>707998</v>
      </c>
      <c r="D68" s="18">
        <v>3050</v>
      </c>
      <c r="F68" s="12">
        <v>0.08</v>
      </c>
      <c r="G68" s="20">
        <f>VLOOKUP(B68,Annual!B:G,6,FALSE)</f>
        <v>569.61205664902286</v>
      </c>
      <c r="H68" s="12">
        <f t="shared" si="55"/>
        <v>1.0219510428114822E-5</v>
      </c>
      <c r="I68" s="12">
        <f t="shared" si="55"/>
        <v>2.2482922941852613E-4</v>
      </c>
      <c r="J68" s="12">
        <f t="shared" si="55"/>
        <v>6.1317062568688927E-7</v>
      </c>
      <c r="K68" s="12">
        <f t="shared" si="55"/>
        <v>5.6207307354631532E-5</v>
      </c>
      <c r="L68" s="12">
        <f t="shared" si="55"/>
        <v>7.153657299680376E-5</v>
      </c>
      <c r="M68" s="12">
        <f t="shared" si="55"/>
        <v>4.2921943798082247E-6</v>
      </c>
      <c r="N68" s="12">
        <f t="shared" si="55"/>
        <v>4.3432919319487988E-5</v>
      </c>
      <c r="O68" s="12">
        <f t="shared" si="55"/>
        <v>2.5548776070287054E-5</v>
      </c>
      <c r="P68" s="12">
        <f t="shared" si="55"/>
        <v>1.9417069813418163E-5</v>
      </c>
      <c r="Q68" s="12">
        <f t="shared" si="55"/>
        <v>1.3285363556549266E-5</v>
      </c>
      <c r="R68" s="12">
        <f t="shared" si="56"/>
        <v>5.6207307354631532E-5</v>
      </c>
      <c r="S68" s="12">
        <f t="shared" si="56"/>
        <v>1.0730485949520563E-4</v>
      </c>
      <c r="T68" s="12">
        <f t="shared" si="56"/>
        <v>1.2263412513737785E-6</v>
      </c>
      <c r="U68" s="12">
        <f t="shared" si="56"/>
        <v>1.1752436992332043E-4</v>
      </c>
      <c r="V68" s="12">
        <f t="shared" si="56"/>
        <v>1.481829012076649E-3</v>
      </c>
      <c r="W68" s="12">
        <f t="shared" si="56"/>
        <v>2.164525815266287E-4</v>
      </c>
      <c r="X68" s="12">
        <f t="shared" si="56"/>
        <v>1.367068935957655E-4</v>
      </c>
      <c r="Y68" s="12">
        <f t="shared" si="56"/>
        <v>0.17088361699470683</v>
      </c>
      <c r="Z68" s="12">
        <f t="shared" si="56"/>
        <v>4.0442456022080623E-4</v>
      </c>
      <c r="AA68" s="12">
        <f t="shared" si="56"/>
        <v>4.7847412758517918E-4</v>
      </c>
      <c r="AB68" s="12">
        <f t="shared" si="57"/>
        <v>8.601142055400246E-4</v>
      </c>
      <c r="AC68" s="12">
        <f t="shared" si="57"/>
        <v>3.1898275172345273E-4</v>
      </c>
      <c r="AD68" s="12">
        <f t="shared" si="57"/>
        <v>1.7088361699470688E-5</v>
      </c>
      <c r="AE68" s="12">
        <f t="shared" si="57"/>
        <v>5.6961205664902286E-6</v>
      </c>
      <c r="AF68" s="12">
        <f t="shared" si="57"/>
        <v>3.7352310614759673E-2</v>
      </c>
      <c r="AG68" s="12">
        <f t="shared" si="57"/>
        <v>1.8512391841093243E-3</v>
      </c>
      <c r="AH68" s="12">
        <f t="shared" si="57"/>
        <v>1.3727650565241449E-3</v>
      </c>
    </row>
    <row r="69" spans="1:34" outlineLevel="2" x14ac:dyDescent="0.35">
      <c r="A69" s="10" t="s">
        <v>18</v>
      </c>
      <c r="B69" s="35">
        <v>707999</v>
      </c>
      <c r="D69" s="18">
        <v>3050</v>
      </c>
      <c r="F69" s="12">
        <v>0.1</v>
      </c>
      <c r="G69" s="20">
        <f>VLOOKUP(B69,Annual!B:G,6,FALSE)</f>
        <v>712.01507081127875</v>
      </c>
      <c r="H69" s="12">
        <f t="shared" si="55"/>
        <v>1.2774388035143532E-5</v>
      </c>
      <c r="I69" s="12">
        <f t="shared" si="55"/>
        <v>2.8103653677315768E-4</v>
      </c>
      <c r="J69" s="12">
        <f t="shared" si="55"/>
        <v>7.6646328210861164E-7</v>
      </c>
      <c r="K69" s="12">
        <f t="shared" si="55"/>
        <v>7.0259134193289421E-5</v>
      </c>
      <c r="L69" s="12">
        <f t="shared" si="55"/>
        <v>8.942071624600472E-5</v>
      </c>
      <c r="M69" s="12">
        <f t="shared" si="55"/>
        <v>5.3652429747602825E-6</v>
      </c>
      <c r="N69" s="12">
        <f t="shared" si="55"/>
        <v>5.4291149149359996E-5</v>
      </c>
      <c r="O69" s="12">
        <f t="shared" si="55"/>
        <v>3.1935970087858823E-5</v>
      </c>
      <c r="P69" s="12">
        <f t="shared" si="55"/>
        <v>2.4271337266772709E-5</v>
      </c>
      <c r="Q69" s="12">
        <f t="shared" si="55"/>
        <v>1.6606704445686588E-5</v>
      </c>
      <c r="R69" s="12">
        <f t="shared" si="56"/>
        <v>7.0259134193289421E-5</v>
      </c>
      <c r="S69" s="12">
        <f t="shared" si="56"/>
        <v>1.3413107436900705E-4</v>
      </c>
      <c r="T69" s="12">
        <f t="shared" si="56"/>
        <v>1.5329265642172233E-6</v>
      </c>
      <c r="U69" s="12">
        <f t="shared" si="56"/>
        <v>1.4690546240415058E-4</v>
      </c>
      <c r="V69" s="12">
        <f t="shared" si="56"/>
        <v>1.8522862650958119E-3</v>
      </c>
      <c r="W69" s="12">
        <f t="shared" si="56"/>
        <v>2.7056572690828596E-4</v>
      </c>
      <c r="X69" s="12">
        <f t="shared" si="56"/>
        <v>1.7088361699470691E-4</v>
      </c>
      <c r="Y69" s="12">
        <f t="shared" si="56"/>
        <v>0.21360452124338364</v>
      </c>
      <c r="Z69" s="12">
        <f t="shared" si="56"/>
        <v>5.0553070027600788E-4</v>
      </c>
      <c r="AA69" s="12">
        <f t="shared" si="56"/>
        <v>5.9809265948147414E-4</v>
      </c>
      <c r="AB69" s="12">
        <f t="shared" si="57"/>
        <v>1.075142756925031E-3</v>
      </c>
      <c r="AC69" s="12">
        <f t="shared" si="57"/>
        <v>3.9872843965431604E-4</v>
      </c>
      <c r="AD69" s="12">
        <f t="shared" si="57"/>
        <v>2.1360452124338364E-5</v>
      </c>
      <c r="AE69" s="12">
        <f t="shared" si="57"/>
        <v>7.1201507081127887E-6</v>
      </c>
      <c r="AF69" s="12">
        <f t="shared" si="57"/>
        <v>4.6690388268449602E-2</v>
      </c>
      <c r="AG69" s="12">
        <f t="shared" si="57"/>
        <v>2.3140489801366558E-3</v>
      </c>
      <c r="AH69" s="12">
        <f t="shared" si="57"/>
        <v>1.7159563206551815E-3</v>
      </c>
    </row>
    <row r="70" spans="1:34" outlineLevel="2" x14ac:dyDescent="0.35">
      <c r="A70" s="10" t="s">
        <v>18</v>
      </c>
      <c r="B70" s="35">
        <v>708000</v>
      </c>
      <c r="D70" s="18">
        <v>3050</v>
      </c>
      <c r="F70" s="12">
        <v>0.04</v>
      </c>
      <c r="G70" s="20">
        <f>VLOOKUP(B70,Annual!B:G,6,FALSE)</f>
        <v>284.80602832451143</v>
      </c>
      <c r="H70" s="12">
        <f t="shared" si="55"/>
        <v>5.1097552140574112E-6</v>
      </c>
      <c r="I70" s="12">
        <f t="shared" si="55"/>
        <v>1.1241461470926306E-4</v>
      </c>
      <c r="J70" s="12">
        <f t="shared" si="55"/>
        <v>3.0658531284344463E-7</v>
      </c>
      <c r="K70" s="12">
        <f t="shared" si="55"/>
        <v>2.8103653677315766E-5</v>
      </c>
      <c r="L70" s="12">
        <f t="shared" si="55"/>
        <v>3.576828649840188E-5</v>
      </c>
      <c r="M70" s="12">
        <f t="shared" si="55"/>
        <v>2.1460971899041123E-6</v>
      </c>
      <c r="N70" s="12">
        <f t="shared" si="55"/>
        <v>2.1716459659743994E-5</v>
      </c>
      <c r="O70" s="12">
        <f t="shared" si="55"/>
        <v>1.2774388035143527E-5</v>
      </c>
      <c r="P70" s="12">
        <f t="shared" si="55"/>
        <v>9.7085349067090814E-6</v>
      </c>
      <c r="Q70" s="12">
        <f t="shared" si="55"/>
        <v>6.6426817782746332E-6</v>
      </c>
      <c r="R70" s="12">
        <f t="shared" si="56"/>
        <v>2.8103653677315766E-5</v>
      </c>
      <c r="S70" s="12">
        <f t="shared" si="56"/>
        <v>5.3652429747602813E-5</v>
      </c>
      <c r="T70" s="12">
        <f t="shared" si="56"/>
        <v>6.1317062568688927E-7</v>
      </c>
      <c r="U70" s="12">
        <f t="shared" si="56"/>
        <v>5.8762184961660216E-5</v>
      </c>
      <c r="V70" s="12">
        <f t="shared" si="56"/>
        <v>7.4091450603832449E-4</v>
      </c>
      <c r="W70" s="12">
        <f t="shared" si="56"/>
        <v>1.0822629076331435E-4</v>
      </c>
      <c r="X70" s="12">
        <f t="shared" si="56"/>
        <v>6.835344679788275E-5</v>
      </c>
      <c r="Y70" s="12">
        <f t="shared" si="56"/>
        <v>8.5441808497353416E-2</v>
      </c>
      <c r="Z70" s="12">
        <f t="shared" si="56"/>
        <v>2.0221228011040312E-4</v>
      </c>
      <c r="AA70" s="12">
        <f t="shared" si="56"/>
        <v>2.3923706379258959E-4</v>
      </c>
      <c r="AB70" s="12">
        <f t="shared" si="57"/>
        <v>4.300571027700123E-4</v>
      </c>
      <c r="AC70" s="12">
        <f t="shared" si="57"/>
        <v>1.5949137586172637E-4</v>
      </c>
      <c r="AD70" s="12">
        <f t="shared" si="57"/>
        <v>8.5441808497353438E-6</v>
      </c>
      <c r="AE70" s="12">
        <f t="shared" si="57"/>
        <v>2.8480602832451143E-6</v>
      </c>
      <c r="AF70" s="12">
        <f t="shared" si="57"/>
        <v>1.8676155307379837E-2</v>
      </c>
      <c r="AG70" s="12">
        <f t="shared" si="57"/>
        <v>9.2561959205466216E-4</v>
      </c>
      <c r="AH70" s="12">
        <f t="shared" si="57"/>
        <v>6.8638252826207246E-4</v>
      </c>
    </row>
    <row r="71" spans="1:34" outlineLevel="1" x14ac:dyDescent="0.35">
      <c r="A71" s="10"/>
      <c r="B71" s="35"/>
      <c r="D71" s="36" t="s">
        <v>94</v>
      </c>
      <c r="G71" s="20"/>
      <c r="H71" s="12">
        <f t="shared" ref="H71:AH71" si="58">SUBTOTAL(9,H72:H72)</f>
        <v>1.9161582052715292E-5</v>
      </c>
      <c r="I71" s="12">
        <f t="shared" si="58"/>
        <v>4.215548051597365E-4</v>
      </c>
      <c r="J71" s="12">
        <f t="shared" si="58"/>
        <v>1.1496949231629173E-6</v>
      </c>
      <c r="K71" s="12">
        <f t="shared" si="58"/>
        <v>1.0538870128993413E-4</v>
      </c>
      <c r="L71" s="12">
        <f t="shared" si="58"/>
        <v>1.3413107436900703E-4</v>
      </c>
      <c r="M71" s="12">
        <f t="shared" si="58"/>
        <v>8.0478644621404217E-6</v>
      </c>
      <c r="N71" s="12">
        <f t="shared" si="58"/>
        <v>8.1436723724039964E-5</v>
      </c>
      <c r="O71" s="12">
        <f t="shared" si="58"/>
        <v>4.7903955131788228E-5</v>
      </c>
      <c r="P71" s="12">
        <f t="shared" si="58"/>
        <v>3.6407005900159056E-5</v>
      </c>
      <c r="Q71" s="12">
        <f t="shared" si="58"/>
        <v>2.4910056668529875E-5</v>
      </c>
      <c r="R71" s="12">
        <f t="shared" si="58"/>
        <v>1.0538870128993413E-4</v>
      </c>
      <c r="S71" s="12">
        <f t="shared" si="58"/>
        <v>2.0119661155351055E-4</v>
      </c>
      <c r="T71" s="12">
        <f t="shared" si="58"/>
        <v>2.2993898463258347E-6</v>
      </c>
      <c r="U71" s="12">
        <f t="shared" si="58"/>
        <v>2.2035819360622584E-4</v>
      </c>
      <c r="V71" s="12">
        <f t="shared" si="58"/>
        <v>2.7784293976437172E-3</v>
      </c>
      <c r="W71" s="12">
        <f t="shared" si="58"/>
        <v>4.058485903624288E-4</v>
      </c>
      <c r="X71" s="12">
        <f t="shared" si="58"/>
        <v>2.5632542549206027E-4</v>
      </c>
      <c r="Y71" s="12">
        <f t="shared" si="58"/>
        <v>0.32040678186507532</v>
      </c>
      <c r="Z71" s="12">
        <f t="shared" si="58"/>
        <v>7.5829605041401172E-4</v>
      </c>
      <c r="AA71" s="12">
        <f t="shared" si="58"/>
        <v>8.97138989222211E-4</v>
      </c>
      <c r="AB71" s="12">
        <f t="shared" si="58"/>
        <v>1.6127141353875461E-3</v>
      </c>
      <c r="AC71" s="12">
        <f t="shared" si="58"/>
        <v>5.9809265948147393E-4</v>
      </c>
      <c r="AD71" s="12">
        <f t="shared" si="58"/>
        <v>3.2040678186507534E-5</v>
      </c>
      <c r="AE71" s="12">
        <f t="shared" si="58"/>
        <v>1.068022606216918E-5</v>
      </c>
      <c r="AF71" s="12">
        <f t="shared" si="58"/>
        <v>7.0035582402674379E-2</v>
      </c>
      <c r="AG71" s="12">
        <f t="shared" si="58"/>
        <v>3.4710734702049829E-3</v>
      </c>
      <c r="AH71" s="12">
        <f t="shared" si="58"/>
        <v>2.5739344809827718E-3</v>
      </c>
    </row>
    <row r="72" spans="1:34" outlineLevel="2" x14ac:dyDescent="0.35">
      <c r="A72" s="10" t="s">
        <v>29</v>
      </c>
      <c r="B72" s="35">
        <v>3235</v>
      </c>
      <c r="C72" s="12" t="s">
        <v>62</v>
      </c>
      <c r="D72" s="18">
        <v>3060</v>
      </c>
      <c r="E72" s="12" t="s">
        <v>66</v>
      </c>
      <c r="F72" s="12">
        <v>0.15</v>
      </c>
      <c r="G72" s="20">
        <f>VLOOKUP(B72,Annual!B:G,6,FALSE)</f>
        <v>1068.0226062169179</v>
      </c>
      <c r="H72" s="12">
        <f t="shared" ref="H72:AH72" si="59">$G72*H$6/1000</f>
        <v>1.9161582052715292E-5</v>
      </c>
      <c r="I72" s="12">
        <f t="shared" si="59"/>
        <v>4.215548051597365E-4</v>
      </c>
      <c r="J72" s="12">
        <f t="shared" si="59"/>
        <v>1.1496949231629173E-6</v>
      </c>
      <c r="K72" s="12">
        <f t="shared" si="59"/>
        <v>1.0538870128993413E-4</v>
      </c>
      <c r="L72" s="12">
        <f t="shared" si="59"/>
        <v>1.3413107436900703E-4</v>
      </c>
      <c r="M72" s="12">
        <f t="shared" si="59"/>
        <v>8.0478644621404217E-6</v>
      </c>
      <c r="N72" s="12">
        <f t="shared" si="59"/>
        <v>8.1436723724039964E-5</v>
      </c>
      <c r="O72" s="12">
        <f t="shared" si="59"/>
        <v>4.7903955131788228E-5</v>
      </c>
      <c r="P72" s="12">
        <f t="shared" si="59"/>
        <v>3.6407005900159056E-5</v>
      </c>
      <c r="Q72" s="12">
        <f t="shared" si="59"/>
        <v>2.4910056668529875E-5</v>
      </c>
      <c r="R72" s="12">
        <f t="shared" si="59"/>
        <v>1.0538870128993413E-4</v>
      </c>
      <c r="S72" s="12">
        <f t="shared" si="59"/>
        <v>2.0119661155351055E-4</v>
      </c>
      <c r="T72" s="12">
        <f t="shared" si="59"/>
        <v>2.2993898463258347E-6</v>
      </c>
      <c r="U72" s="12">
        <f t="shared" si="59"/>
        <v>2.2035819360622584E-4</v>
      </c>
      <c r="V72" s="12">
        <f t="shared" si="59"/>
        <v>2.7784293976437172E-3</v>
      </c>
      <c r="W72" s="12">
        <f t="shared" si="59"/>
        <v>4.058485903624288E-4</v>
      </c>
      <c r="X72" s="12">
        <f t="shared" si="59"/>
        <v>2.5632542549206027E-4</v>
      </c>
      <c r="Y72" s="12">
        <f t="shared" si="59"/>
        <v>0.32040678186507532</v>
      </c>
      <c r="Z72" s="12">
        <f t="shared" si="59"/>
        <v>7.5829605041401172E-4</v>
      </c>
      <c r="AA72" s="12">
        <f t="shared" si="59"/>
        <v>8.97138989222211E-4</v>
      </c>
      <c r="AB72" s="12">
        <f t="shared" si="59"/>
        <v>1.6127141353875461E-3</v>
      </c>
      <c r="AC72" s="12">
        <f t="shared" si="59"/>
        <v>5.9809265948147393E-4</v>
      </c>
      <c r="AD72" s="12">
        <f t="shared" si="59"/>
        <v>3.2040678186507534E-5</v>
      </c>
      <c r="AE72" s="12">
        <f t="shared" si="59"/>
        <v>1.068022606216918E-5</v>
      </c>
      <c r="AF72" s="12">
        <f t="shared" si="59"/>
        <v>7.0035582402674379E-2</v>
      </c>
      <c r="AG72" s="12">
        <f t="shared" si="59"/>
        <v>3.4710734702049829E-3</v>
      </c>
      <c r="AH72" s="12">
        <f t="shared" si="59"/>
        <v>2.5739344809827718E-3</v>
      </c>
    </row>
    <row r="73" spans="1:34" outlineLevel="1" x14ac:dyDescent="0.35">
      <c r="A73" s="10"/>
      <c r="B73" s="35"/>
      <c r="D73" s="36" t="s">
        <v>93</v>
      </c>
      <c r="G73" s="20"/>
      <c r="H73" s="12">
        <f t="shared" ref="H73:AH73" si="60">SUBTOTAL(9,H74:H75)</f>
        <v>3.4120390441868371E-4</v>
      </c>
      <c r="I73" s="12">
        <f t="shared" si="60"/>
        <v>7.5064858972110409E-3</v>
      </c>
      <c r="J73" s="12">
        <f t="shared" si="60"/>
        <v>2.0472234265121014E-5</v>
      </c>
      <c r="K73" s="12">
        <f t="shared" si="60"/>
        <v>1.8766214743027602E-3</v>
      </c>
      <c r="L73" s="12">
        <f t="shared" si="60"/>
        <v>2.3884273309307856E-3</v>
      </c>
      <c r="M73" s="12">
        <f t="shared" si="60"/>
        <v>1.4330563985584711E-4</v>
      </c>
      <c r="N73" s="12">
        <f t="shared" si="60"/>
        <v>1.450116593779405E-3</v>
      </c>
      <c r="O73" s="12">
        <f t="shared" si="60"/>
        <v>8.53009761046709E-4</v>
      </c>
      <c r="P73" s="12">
        <f t="shared" si="60"/>
        <v>6.4828741839549891E-4</v>
      </c>
      <c r="Q73" s="12">
        <f t="shared" si="60"/>
        <v>4.4356507574428865E-4</v>
      </c>
      <c r="R73" s="12">
        <f t="shared" si="60"/>
        <v>1.8766214743027602E-3</v>
      </c>
      <c r="S73" s="12">
        <f t="shared" si="60"/>
        <v>3.582640996396178E-3</v>
      </c>
      <c r="T73" s="12">
        <f t="shared" si="60"/>
        <v>4.0944468530242029E-5</v>
      </c>
      <c r="U73" s="12">
        <f t="shared" si="60"/>
        <v>3.9238449008148612E-3</v>
      </c>
      <c r="V73" s="12">
        <f t="shared" si="60"/>
        <v>4.9474566140709123E-2</v>
      </c>
      <c r="W73" s="12">
        <f t="shared" si="60"/>
        <v>7.2268105657203163E-3</v>
      </c>
      <c r="X73" s="12">
        <f t="shared" si="60"/>
        <v>4.5643014099286203E-3</v>
      </c>
      <c r="Y73" s="12">
        <f t="shared" si="60"/>
        <v>5.7053767624107756</v>
      </c>
      <c r="Z73" s="12">
        <f t="shared" si="60"/>
        <v>1.3502725004372169E-2</v>
      </c>
      <c r="AA73" s="12">
        <f t="shared" si="60"/>
        <v>1.5975054934750172E-2</v>
      </c>
      <c r="AB73" s="12">
        <f t="shared" si="60"/>
        <v>2.8717063037467572E-2</v>
      </c>
      <c r="AC73" s="12">
        <f t="shared" si="60"/>
        <v>1.065003662316678E-2</v>
      </c>
      <c r="AD73" s="12">
        <f t="shared" si="60"/>
        <v>5.7053767624107754E-4</v>
      </c>
      <c r="AE73" s="12">
        <f t="shared" si="60"/>
        <v>1.9017922541369255E-4</v>
      </c>
      <c r="AF73" s="12">
        <f t="shared" si="60"/>
        <v>1.2471002706502885</v>
      </c>
      <c r="AG73" s="12">
        <f t="shared" si="60"/>
        <v>6.1808248259450069E-2</v>
      </c>
      <c r="AH73" s="12">
        <f t="shared" si="60"/>
        <v>4.58331933246999E-2</v>
      </c>
    </row>
    <row r="74" spans="1:34" outlineLevel="2" x14ac:dyDescent="0.35">
      <c r="A74" s="10" t="s">
        <v>20</v>
      </c>
      <c r="B74" s="35">
        <v>3942</v>
      </c>
      <c r="C74" s="12" t="s">
        <v>63</v>
      </c>
      <c r="D74" s="18">
        <v>3070</v>
      </c>
      <c r="E74" s="12" t="s">
        <v>66</v>
      </c>
      <c r="F74" s="12">
        <v>1.9990000000000001</v>
      </c>
      <c r="G74" s="20">
        <f>VLOOKUP(B74,Annual!B:G,6,FALSE)</f>
        <v>14233.18126551746</v>
      </c>
      <c r="H74" s="12">
        <f t="shared" ref="H74:Q75" si="61">$G74*H$6/1000</f>
        <v>2.5536001682251918E-4</v>
      </c>
      <c r="I74" s="12">
        <f t="shared" si="61"/>
        <v>5.6179203700954215E-3</v>
      </c>
      <c r="J74" s="12">
        <f t="shared" si="61"/>
        <v>1.5321601009351144E-5</v>
      </c>
      <c r="K74" s="12">
        <f t="shared" si="61"/>
        <v>1.4044800925238554E-3</v>
      </c>
      <c r="L74" s="12">
        <f t="shared" si="61"/>
        <v>1.7875201177576338E-3</v>
      </c>
      <c r="M74" s="12">
        <f t="shared" si="61"/>
        <v>1.0725120706545804E-4</v>
      </c>
      <c r="N74" s="12">
        <f t="shared" si="61"/>
        <v>1.0852800714957059E-3</v>
      </c>
      <c r="O74" s="12">
        <f t="shared" si="61"/>
        <v>6.3840004205629769E-4</v>
      </c>
      <c r="P74" s="12">
        <f t="shared" si="61"/>
        <v>4.8518403196278636E-4</v>
      </c>
      <c r="Q74" s="12">
        <f t="shared" si="61"/>
        <v>3.3196802186927481E-4</v>
      </c>
      <c r="R74" s="12">
        <f t="shared" ref="R74:AA75" si="62">$G74*R$6/1000</f>
        <v>1.4044800925238554E-3</v>
      </c>
      <c r="S74" s="12">
        <f t="shared" si="62"/>
        <v>2.681280176636451E-3</v>
      </c>
      <c r="T74" s="12">
        <f t="shared" si="62"/>
        <v>3.0643202018702288E-5</v>
      </c>
      <c r="U74" s="12">
        <f t="shared" si="62"/>
        <v>2.9366401934589697E-3</v>
      </c>
      <c r="V74" s="12">
        <f t="shared" si="62"/>
        <v>3.7027202439265272E-2</v>
      </c>
      <c r="W74" s="12">
        <f t="shared" si="62"/>
        <v>5.4086088808966348E-3</v>
      </c>
      <c r="X74" s="12">
        <f t="shared" si="62"/>
        <v>3.4159635037241906E-3</v>
      </c>
      <c r="Y74" s="12">
        <f t="shared" si="62"/>
        <v>4.2699543796552382</v>
      </c>
      <c r="Z74" s="12">
        <f t="shared" si="62"/>
        <v>1.0105558698517397E-2</v>
      </c>
      <c r="AA74" s="12">
        <f t="shared" si="62"/>
        <v>1.1955872263034668E-2</v>
      </c>
      <c r="AB74" s="12">
        <f t="shared" ref="AB74:AH75" si="63">$G74*AB$6/1000</f>
        <v>2.1492103710931364E-2</v>
      </c>
      <c r="AC74" s="12">
        <f t="shared" si="63"/>
        <v>7.970581508689777E-3</v>
      </c>
      <c r="AD74" s="12">
        <f t="shared" si="63"/>
        <v>4.2699543796552382E-4</v>
      </c>
      <c r="AE74" s="12">
        <f t="shared" si="63"/>
        <v>1.4233181265517462E-4</v>
      </c>
      <c r="AF74" s="12">
        <f t="shared" si="63"/>
        <v>0.93334086148630735</v>
      </c>
      <c r="AG74" s="12">
        <f t="shared" si="63"/>
        <v>4.6257839112931742E-2</v>
      </c>
      <c r="AH74" s="12">
        <f t="shared" si="63"/>
        <v>3.430196684989708E-2</v>
      </c>
    </row>
    <row r="75" spans="1:34" outlineLevel="2" x14ac:dyDescent="0.35">
      <c r="A75" s="10" t="s">
        <v>33</v>
      </c>
      <c r="B75" s="35">
        <v>4289</v>
      </c>
      <c r="D75" s="18">
        <v>3070</v>
      </c>
      <c r="F75" s="12">
        <v>0.67200000000000004</v>
      </c>
      <c r="G75" s="20">
        <f>VLOOKUP(B75,Annual!B:G,6,FALSE)</f>
        <v>4784.7412758517921</v>
      </c>
      <c r="H75" s="12">
        <f t="shared" si="61"/>
        <v>8.584388759616452E-5</v>
      </c>
      <c r="I75" s="12">
        <f t="shared" si="61"/>
        <v>1.8885655271156194E-3</v>
      </c>
      <c r="J75" s="12">
        <f t="shared" si="61"/>
        <v>5.1506332557698694E-6</v>
      </c>
      <c r="K75" s="12">
        <f t="shared" si="61"/>
        <v>4.7214138177890485E-4</v>
      </c>
      <c r="L75" s="12">
        <f t="shared" si="61"/>
        <v>6.0090721317315157E-4</v>
      </c>
      <c r="M75" s="12">
        <f t="shared" si="61"/>
        <v>3.6054432790389088E-5</v>
      </c>
      <c r="N75" s="12">
        <f t="shared" si="61"/>
        <v>3.6483652228369904E-4</v>
      </c>
      <c r="O75" s="12">
        <f t="shared" si="61"/>
        <v>2.1460971899041125E-4</v>
      </c>
      <c r="P75" s="12">
        <f t="shared" si="61"/>
        <v>1.6310338643271257E-4</v>
      </c>
      <c r="Q75" s="12">
        <f t="shared" si="61"/>
        <v>1.1159705387501383E-4</v>
      </c>
      <c r="R75" s="12">
        <f t="shared" si="62"/>
        <v>4.7214138177890485E-4</v>
      </c>
      <c r="S75" s="12">
        <f t="shared" si="62"/>
        <v>9.0136081975972725E-4</v>
      </c>
      <c r="T75" s="12">
        <f t="shared" si="62"/>
        <v>1.0301266511539739E-5</v>
      </c>
      <c r="U75" s="12">
        <f t="shared" si="62"/>
        <v>9.8720470735589173E-4</v>
      </c>
      <c r="V75" s="12">
        <f t="shared" si="62"/>
        <v>1.2447363701443854E-2</v>
      </c>
      <c r="W75" s="12">
        <f t="shared" si="62"/>
        <v>1.818201684823681E-3</v>
      </c>
      <c r="X75" s="12">
        <f t="shared" si="62"/>
        <v>1.14833790620443E-3</v>
      </c>
      <c r="Y75" s="12">
        <f t="shared" si="62"/>
        <v>1.4354223827555377</v>
      </c>
      <c r="Z75" s="12">
        <f t="shared" si="62"/>
        <v>3.3971663058547726E-3</v>
      </c>
      <c r="AA75" s="12">
        <f t="shared" si="62"/>
        <v>4.0191826717155049E-3</v>
      </c>
      <c r="AB75" s="12">
        <f t="shared" si="63"/>
        <v>7.2249593265362065E-3</v>
      </c>
      <c r="AC75" s="12">
        <f t="shared" si="63"/>
        <v>2.6794551144770033E-3</v>
      </c>
      <c r="AD75" s="12">
        <f t="shared" si="63"/>
        <v>1.4354223827555375E-4</v>
      </c>
      <c r="AE75" s="12">
        <f t="shared" si="63"/>
        <v>4.7847412758517928E-5</v>
      </c>
      <c r="AF75" s="12">
        <f t="shared" si="63"/>
        <v>0.31375940916398121</v>
      </c>
      <c r="AG75" s="12">
        <f t="shared" si="63"/>
        <v>1.5550409146518323E-2</v>
      </c>
      <c r="AH75" s="12">
        <f t="shared" si="63"/>
        <v>1.1531226474802817E-2</v>
      </c>
    </row>
    <row r="76" spans="1:34" outlineLevel="1" x14ac:dyDescent="0.35">
      <c r="A76" s="10"/>
      <c r="B76" s="35"/>
      <c r="D76" s="36" t="s">
        <v>92</v>
      </c>
      <c r="G76" s="20"/>
      <c r="H76" s="12">
        <f t="shared" ref="H76:AH76" si="64">SUBTOTAL(9,H77:H78)</f>
        <v>2.174829411764706E-6</v>
      </c>
      <c r="I76" s="12">
        <f t="shared" si="64"/>
        <v>4.7846247058823536E-5</v>
      </c>
      <c r="J76" s="12">
        <f t="shared" si="64"/>
        <v>1.3048976470588231E-7</v>
      </c>
      <c r="K76" s="12">
        <f t="shared" si="64"/>
        <v>1.1961561764705884E-5</v>
      </c>
      <c r="L76" s="12">
        <f t="shared" si="64"/>
        <v>1.5223805882352941E-5</v>
      </c>
      <c r="M76" s="12">
        <f t="shared" si="64"/>
        <v>9.1342835294117637E-7</v>
      </c>
      <c r="N76" s="12">
        <f t="shared" si="64"/>
        <v>9.2430249999999978E-6</v>
      </c>
      <c r="O76" s="12">
        <f t="shared" si="64"/>
        <v>5.4370735294117639E-6</v>
      </c>
      <c r="P76" s="12">
        <f t="shared" si="64"/>
        <v>4.1321758823529412E-6</v>
      </c>
      <c r="Q76" s="12">
        <f t="shared" si="64"/>
        <v>2.8272782352941169E-6</v>
      </c>
      <c r="R76" s="12">
        <f t="shared" si="64"/>
        <v>1.1961561764705884E-5</v>
      </c>
      <c r="S76" s="12">
        <f t="shared" si="64"/>
        <v>2.283570882352941E-5</v>
      </c>
      <c r="T76" s="12">
        <f t="shared" si="64"/>
        <v>2.6097952941176462E-7</v>
      </c>
      <c r="U76" s="12">
        <f t="shared" si="64"/>
        <v>2.5010538235294112E-5</v>
      </c>
      <c r="V76" s="12">
        <f t="shared" si="64"/>
        <v>3.1535026470588237E-4</v>
      </c>
      <c r="W76" s="12">
        <f t="shared" si="64"/>
        <v>4.6063600000000004E-5</v>
      </c>
      <c r="X76" s="12">
        <f t="shared" si="64"/>
        <v>2.90928E-5</v>
      </c>
      <c r="Y76" s="12">
        <f t="shared" si="64"/>
        <v>3.6366000000000002E-2</v>
      </c>
      <c r="Z76" s="12">
        <f t="shared" si="64"/>
        <v>8.6066199999999999E-5</v>
      </c>
      <c r="AA76" s="12">
        <f t="shared" si="64"/>
        <v>1.0182480000000001E-4</v>
      </c>
      <c r="AB76" s="12">
        <f t="shared" si="64"/>
        <v>1.8304220000000003E-4</v>
      </c>
      <c r="AC76" s="12">
        <f t="shared" si="64"/>
        <v>6.7883199999999987E-5</v>
      </c>
      <c r="AD76" s="12">
        <f t="shared" si="64"/>
        <v>3.6366E-6</v>
      </c>
      <c r="AE76" s="12">
        <f t="shared" si="64"/>
        <v>1.2122E-6</v>
      </c>
      <c r="AF76" s="12">
        <f t="shared" si="64"/>
        <v>7.9490015000000004E-3</v>
      </c>
      <c r="AG76" s="12">
        <f t="shared" si="64"/>
        <v>3.9396499999999997E-4</v>
      </c>
      <c r="AH76" s="12">
        <f t="shared" si="64"/>
        <v>2.9214019999999994E-4</v>
      </c>
    </row>
    <row r="77" spans="1:34" outlineLevel="2" x14ac:dyDescent="0.35">
      <c r="A77" s="10" t="s">
        <v>27</v>
      </c>
      <c r="B77" s="35">
        <v>682871</v>
      </c>
      <c r="C77" s="41">
        <v>388092</v>
      </c>
      <c r="D77" s="18">
        <v>3080</v>
      </c>
      <c r="E77" s="12" t="s">
        <v>66</v>
      </c>
      <c r="F77" s="12">
        <v>1.5</v>
      </c>
      <c r="G77" s="20">
        <f>VLOOKUP(B77,Annual!B:G,6,FALSE)</f>
        <v>60.61</v>
      </c>
      <c r="H77" s="12">
        <f t="shared" ref="H77:Q78" si="65">$G77*H$6/1000</f>
        <v>1.087414705882353E-6</v>
      </c>
      <c r="I77" s="12">
        <f t="shared" si="65"/>
        <v>2.3923123529411768E-5</v>
      </c>
      <c r="J77" s="12">
        <f t="shared" si="65"/>
        <v>6.5244882352941154E-8</v>
      </c>
      <c r="K77" s="12">
        <f t="shared" si="65"/>
        <v>5.980780882352942E-6</v>
      </c>
      <c r="L77" s="12">
        <f t="shared" si="65"/>
        <v>7.6119029411764703E-6</v>
      </c>
      <c r="M77" s="12">
        <f t="shared" si="65"/>
        <v>4.5671417647058818E-7</v>
      </c>
      <c r="N77" s="12">
        <f t="shared" si="65"/>
        <v>4.6215124999999989E-6</v>
      </c>
      <c r="O77" s="12">
        <f t="shared" si="65"/>
        <v>2.718536764705882E-6</v>
      </c>
      <c r="P77" s="12">
        <f t="shared" si="65"/>
        <v>2.0660879411764706E-6</v>
      </c>
      <c r="Q77" s="12">
        <f t="shared" si="65"/>
        <v>1.4136391176470584E-6</v>
      </c>
      <c r="R77" s="12">
        <f t="shared" ref="R77:AA78" si="66">$G77*R$6/1000</f>
        <v>5.980780882352942E-6</v>
      </c>
      <c r="S77" s="12">
        <f t="shared" si="66"/>
        <v>1.1417854411764705E-5</v>
      </c>
      <c r="T77" s="12">
        <f t="shared" si="66"/>
        <v>1.3048976470588231E-7</v>
      </c>
      <c r="U77" s="12">
        <f t="shared" si="66"/>
        <v>1.2505269117647056E-5</v>
      </c>
      <c r="V77" s="12">
        <f t="shared" si="66"/>
        <v>1.5767513235294119E-4</v>
      </c>
      <c r="W77" s="12">
        <f t="shared" si="66"/>
        <v>2.3031800000000002E-5</v>
      </c>
      <c r="X77" s="12">
        <f t="shared" si="66"/>
        <v>1.45464E-5</v>
      </c>
      <c r="Y77" s="12">
        <f t="shared" si="66"/>
        <v>1.8183000000000001E-2</v>
      </c>
      <c r="Z77" s="12">
        <f t="shared" si="66"/>
        <v>4.30331E-5</v>
      </c>
      <c r="AA77" s="12">
        <f t="shared" si="66"/>
        <v>5.0912400000000004E-5</v>
      </c>
      <c r="AB77" s="12">
        <f t="shared" ref="AB77:AH78" si="67">$G77*AB$6/1000</f>
        <v>9.1521100000000014E-5</v>
      </c>
      <c r="AC77" s="12">
        <f t="shared" si="67"/>
        <v>3.3941599999999994E-5</v>
      </c>
      <c r="AD77" s="12">
        <f t="shared" si="67"/>
        <v>1.8183E-6</v>
      </c>
      <c r="AE77" s="12">
        <f t="shared" si="67"/>
        <v>6.0610000000000001E-7</v>
      </c>
      <c r="AF77" s="12">
        <f t="shared" si="67"/>
        <v>3.9745007500000002E-3</v>
      </c>
      <c r="AG77" s="12">
        <f t="shared" si="67"/>
        <v>1.9698249999999999E-4</v>
      </c>
      <c r="AH77" s="12">
        <f t="shared" si="67"/>
        <v>1.4607009999999997E-4</v>
      </c>
    </row>
    <row r="78" spans="1:34" outlineLevel="2" x14ac:dyDescent="0.35">
      <c r="A78" s="10" t="s">
        <v>27</v>
      </c>
      <c r="B78" s="35">
        <v>682870</v>
      </c>
      <c r="D78" s="18">
        <v>3080</v>
      </c>
      <c r="F78" s="12">
        <v>1.5</v>
      </c>
      <c r="G78" s="20">
        <f>VLOOKUP(B78,Annual!B:G,6,FALSE)</f>
        <v>60.61</v>
      </c>
      <c r="H78" s="12">
        <f t="shared" si="65"/>
        <v>1.087414705882353E-6</v>
      </c>
      <c r="I78" s="12">
        <f t="shared" si="65"/>
        <v>2.3923123529411768E-5</v>
      </c>
      <c r="J78" s="12">
        <f t="shared" si="65"/>
        <v>6.5244882352941154E-8</v>
      </c>
      <c r="K78" s="12">
        <f t="shared" si="65"/>
        <v>5.980780882352942E-6</v>
      </c>
      <c r="L78" s="12">
        <f t="shared" si="65"/>
        <v>7.6119029411764703E-6</v>
      </c>
      <c r="M78" s="12">
        <f t="shared" si="65"/>
        <v>4.5671417647058818E-7</v>
      </c>
      <c r="N78" s="12">
        <f t="shared" si="65"/>
        <v>4.6215124999999989E-6</v>
      </c>
      <c r="O78" s="12">
        <f t="shared" si="65"/>
        <v>2.718536764705882E-6</v>
      </c>
      <c r="P78" s="12">
        <f t="shared" si="65"/>
        <v>2.0660879411764706E-6</v>
      </c>
      <c r="Q78" s="12">
        <f t="shared" si="65"/>
        <v>1.4136391176470584E-6</v>
      </c>
      <c r="R78" s="12">
        <f t="shared" si="66"/>
        <v>5.980780882352942E-6</v>
      </c>
      <c r="S78" s="12">
        <f t="shared" si="66"/>
        <v>1.1417854411764705E-5</v>
      </c>
      <c r="T78" s="12">
        <f t="shared" si="66"/>
        <v>1.3048976470588231E-7</v>
      </c>
      <c r="U78" s="12">
        <f t="shared" si="66"/>
        <v>1.2505269117647056E-5</v>
      </c>
      <c r="V78" s="12">
        <f t="shared" si="66"/>
        <v>1.5767513235294119E-4</v>
      </c>
      <c r="W78" s="12">
        <f t="shared" si="66"/>
        <v>2.3031800000000002E-5</v>
      </c>
      <c r="X78" s="12">
        <f t="shared" si="66"/>
        <v>1.45464E-5</v>
      </c>
      <c r="Y78" s="12">
        <f t="shared" si="66"/>
        <v>1.8183000000000001E-2</v>
      </c>
      <c r="Z78" s="12">
        <f t="shared" si="66"/>
        <v>4.30331E-5</v>
      </c>
      <c r="AA78" s="12">
        <f t="shared" si="66"/>
        <v>5.0912400000000004E-5</v>
      </c>
      <c r="AB78" s="12">
        <f t="shared" si="67"/>
        <v>9.1521100000000014E-5</v>
      </c>
      <c r="AC78" s="12">
        <f t="shared" si="67"/>
        <v>3.3941599999999994E-5</v>
      </c>
      <c r="AD78" s="12">
        <f t="shared" si="67"/>
        <v>1.8183E-6</v>
      </c>
      <c r="AE78" s="12">
        <f t="shared" si="67"/>
        <v>6.0610000000000001E-7</v>
      </c>
      <c r="AF78" s="12">
        <f t="shared" si="67"/>
        <v>3.9745007500000002E-3</v>
      </c>
      <c r="AG78" s="12">
        <f t="shared" si="67"/>
        <v>1.9698249999999999E-4</v>
      </c>
      <c r="AH78" s="12">
        <f t="shared" si="67"/>
        <v>1.4607009999999997E-4</v>
      </c>
    </row>
    <row r="79" spans="1:34" outlineLevel="1" x14ac:dyDescent="0.35">
      <c r="A79" s="10"/>
      <c r="B79" s="35"/>
      <c r="D79" s="36" t="s">
        <v>91</v>
      </c>
      <c r="G79" s="20"/>
      <c r="H79" s="12">
        <f t="shared" ref="H79:AH79" si="68">SUBTOTAL(9,H80:H80)</f>
        <v>1.7245423847443771E-5</v>
      </c>
      <c r="I79" s="12">
        <f t="shared" si="68"/>
        <v>3.7939932464376293E-4</v>
      </c>
      <c r="J79" s="12">
        <f t="shared" si="68"/>
        <v>1.0347254308466257E-6</v>
      </c>
      <c r="K79" s="12">
        <f t="shared" si="68"/>
        <v>9.4849831160940732E-5</v>
      </c>
      <c r="L79" s="12">
        <f t="shared" si="68"/>
        <v>1.2071796693210638E-4</v>
      </c>
      <c r="M79" s="12">
        <f t="shared" si="68"/>
        <v>7.2430780159263819E-6</v>
      </c>
      <c r="N79" s="12">
        <f t="shared" si="68"/>
        <v>7.3293051351636001E-5</v>
      </c>
      <c r="O79" s="12">
        <f t="shared" si="68"/>
        <v>4.311355961860942E-5</v>
      </c>
      <c r="P79" s="12">
        <f t="shared" si="68"/>
        <v>3.2766305310143159E-5</v>
      </c>
      <c r="Q79" s="12">
        <f t="shared" si="68"/>
        <v>2.2419051001676894E-5</v>
      </c>
      <c r="R79" s="12">
        <f t="shared" si="68"/>
        <v>9.4849831160940732E-5</v>
      </c>
      <c r="S79" s="12">
        <f t="shared" si="68"/>
        <v>1.8107695039815954E-4</v>
      </c>
      <c r="T79" s="12">
        <f t="shared" si="68"/>
        <v>2.0694508616932514E-6</v>
      </c>
      <c r="U79" s="12">
        <f t="shared" si="68"/>
        <v>1.983223742456033E-4</v>
      </c>
      <c r="V79" s="12">
        <f t="shared" si="68"/>
        <v>2.5005864578793464E-3</v>
      </c>
      <c r="W79" s="12">
        <f t="shared" si="68"/>
        <v>3.6526373132618608E-4</v>
      </c>
      <c r="X79" s="12">
        <f t="shared" si="68"/>
        <v>2.3069288294285433E-4</v>
      </c>
      <c r="Y79" s="12">
        <f t="shared" si="68"/>
        <v>0.28836610367856791</v>
      </c>
      <c r="Z79" s="12">
        <f t="shared" si="68"/>
        <v>6.8246644537261071E-4</v>
      </c>
      <c r="AA79" s="12">
        <f t="shared" si="68"/>
        <v>8.0742509029999021E-4</v>
      </c>
      <c r="AB79" s="12">
        <f t="shared" si="68"/>
        <v>1.4514427218487919E-3</v>
      </c>
      <c r="AC79" s="12">
        <f t="shared" si="68"/>
        <v>5.3828339353332677E-4</v>
      </c>
      <c r="AD79" s="12">
        <f t="shared" si="68"/>
        <v>2.8836610367856792E-5</v>
      </c>
      <c r="AE79" s="12">
        <f t="shared" si="68"/>
        <v>9.6122034559522645E-6</v>
      </c>
      <c r="AF79" s="12">
        <f t="shared" si="68"/>
        <v>6.3032024162406969E-2</v>
      </c>
      <c r="AG79" s="12">
        <f t="shared" si="68"/>
        <v>3.1239661231844853E-3</v>
      </c>
      <c r="AH79" s="12">
        <f t="shared" si="68"/>
        <v>2.3165410328844956E-3</v>
      </c>
    </row>
    <row r="80" spans="1:34" outlineLevel="2" x14ac:dyDescent="0.35">
      <c r="A80" s="10" t="s">
        <v>34</v>
      </c>
      <c r="B80" s="35">
        <v>3659</v>
      </c>
      <c r="C80" s="12" t="s">
        <v>64</v>
      </c>
      <c r="D80" s="18">
        <v>3090</v>
      </c>
      <c r="E80" s="12" t="s">
        <v>66</v>
      </c>
      <c r="F80" s="12">
        <v>0.13500000000000001</v>
      </c>
      <c r="G80" s="20">
        <f>VLOOKUP(B80,Annual!B:G,6,FALSE)</f>
        <v>961.22034559522638</v>
      </c>
      <c r="H80" s="12">
        <f t="shared" ref="H80:AH80" si="69">$G80*H$6/1000</f>
        <v>1.7245423847443771E-5</v>
      </c>
      <c r="I80" s="12">
        <f t="shared" si="69"/>
        <v>3.7939932464376293E-4</v>
      </c>
      <c r="J80" s="12">
        <f t="shared" si="69"/>
        <v>1.0347254308466257E-6</v>
      </c>
      <c r="K80" s="12">
        <f t="shared" si="69"/>
        <v>9.4849831160940732E-5</v>
      </c>
      <c r="L80" s="12">
        <f t="shared" si="69"/>
        <v>1.2071796693210638E-4</v>
      </c>
      <c r="M80" s="12">
        <f t="shared" si="69"/>
        <v>7.2430780159263819E-6</v>
      </c>
      <c r="N80" s="12">
        <f t="shared" si="69"/>
        <v>7.3293051351636001E-5</v>
      </c>
      <c r="O80" s="12">
        <f t="shared" si="69"/>
        <v>4.311355961860942E-5</v>
      </c>
      <c r="P80" s="12">
        <f t="shared" si="69"/>
        <v>3.2766305310143159E-5</v>
      </c>
      <c r="Q80" s="12">
        <f t="shared" si="69"/>
        <v>2.2419051001676894E-5</v>
      </c>
      <c r="R80" s="12">
        <f t="shared" si="69"/>
        <v>9.4849831160940732E-5</v>
      </c>
      <c r="S80" s="12">
        <f t="shared" si="69"/>
        <v>1.8107695039815954E-4</v>
      </c>
      <c r="T80" s="12">
        <f t="shared" si="69"/>
        <v>2.0694508616932514E-6</v>
      </c>
      <c r="U80" s="12">
        <f t="shared" si="69"/>
        <v>1.983223742456033E-4</v>
      </c>
      <c r="V80" s="12">
        <f t="shared" si="69"/>
        <v>2.5005864578793464E-3</v>
      </c>
      <c r="W80" s="12">
        <f t="shared" si="69"/>
        <v>3.6526373132618608E-4</v>
      </c>
      <c r="X80" s="12">
        <f t="shared" si="69"/>
        <v>2.3069288294285433E-4</v>
      </c>
      <c r="Y80" s="12">
        <f t="shared" si="69"/>
        <v>0.28836610367856791</v>
      </c>
      <c r="Z80" s="12">
        <f t="shared" si="69"/>
        <v>6.8246644537261071E-4</v>
      </c>
      <c r="AA80" s="12">
        <f t="shared" si="69"/>
        <v>8.0742509029999021E-4</v>
      </c>
      <c r="AB80" s="12">
        <f t="shared" si="69"/>
        <v>1.4514427218487919E-3</v>
      </c>
      <c r="AC80" s="12">
        <f t="shared" si="69"/>
        <v>5.3828339353332677E-4</v>
      </c>
      <c r="AD80" s="12">
        <f t="shared" si="69"/>
        <v>2.8836610367856792E-5</v>
      </c>
      <c r="AE80" s="12">
        <f t="shared" si="69"/>
        <v>9.6122034559522645E-6</v>
      </c>
      <c r="AF80" s="12">
        <f t="shared" si="69"/>
        <v>6.3032024162406969E-2</v>
      </c>
      <c r="AG80" s="12">
        <f t="shared" si="69"/>
        <v>3.1239661231844853E-3</v>
      </c>
      <c r="AH80" s="12">
        <f t="shared" si="69"/>
        <v>2.3165410328844956E-3</v>
      </c>
    </row>
    <row r="81" spans="1:34" outlineLevel="1" x14ac:dyDescent="0.35">
      <c r="A81" s="10"/>
      <c r="B81" s="35"/>
      <c r="D81" s="36" t="s">
        <v>90</v>
      </c>
      <c r="G81" s="20"/>
      <c r="H81" s="12">
        <f t="shared" ref="H81:AH81" si="70">SUBTOTAL(9,H82:H82)</f>
        <v>1.7245423847443771E-5</v>
      </c>
      <c r="I81" s="12">
        <f t="shared" si="70"/>
        <v>3.7939932464376293E-4</v>
      </c>
      <c r="J81" s="12">
        <f t="shared" si="70"/>
        <v>1.0347254308466257E-6</v>
      </c>
      <c r="K81" s="12">
        <f t="shared" si="70"/>
        <v>9.4849831160940732E-5</v>
      </c>
      <c r="L81" s="12">
        <f t="shared" si="70"/>
        <v>1.2071796693210638E-4</v>
      </c>
      <c r="M81" s="12">
        <f t="shared" si="70"/>
        <v>7.2430780159263819E-6</v>
      </c>
      <c r="N81" s="12">
        <f t="shared" si="70"/>
        <v>7.3293051351636001E-5</v>
      </c>
      <c r="O81" s="12">
        <f t="shared" si="70"/>
        <v>4.311355961860942E-5</v>
      </c>
      <c r="P81" s="12">
        <f t="shared" si="70"/>
        <v>3.2766305310143159E-5</v>
      </c>
      <c r="Q81" s="12">
        <f t="shared" si="70"/>
        <v>2.2419051001676894E-5</v>
      </c>
      <c r="R81" s="12">
        <f t="shared" si="70"/>
        <v>9.4849831160940732E-5</v>
      </c>
      <c r="S81" s="12">
        <f t="shared" si="70"/>
        <v>1.8107695039815954E-4</v>
      </c>
      <c r="T81" s="12">
        <f t="shared" si="70"/>
        <v>2.0694508616932514E-6</v>
      </c>
      <c r="U81" s="12">
        <f t="shared" si="70"/>
        <v>1.983223742456033E-4</v>
      </c>
      <c r="V81" s="12">
        <f t="shared" si="70"/>
        <v>2.5005864578793464E-3</v>
      </c>
      <c r="W81" s="12">
        <f t="shared" si="70"/>
        <v>3.6526373132618608E-4</v>
      </c>
      <c r="X81" s="12">
        <f t="shared" si="70"/>
        <v>2.3069288294285433E-4</v>
      </c>
      <c r="Y81" s="12">
        <f t="shared" si="70"/>
        <v>0.28836610367856791</v>
      </c>
      <c r="Z81" s="12">
        <f t="shared" si="70"/>
        <v>6.8246644537261071E-4</v>
      </c>
      <c r="AA81" s="12">
        <f t="shared" si="70"/>
        <v>8.0742509029999021E-4</v>
      </c>
      <c r="AB81" s="12">
        <f t="shared" si="70"/>
        <v>1.4514427218487919E-3</v>
      </c>
      <c r="AC81" s="12">
        <f t="shared" si="70"/>
        <v>5.3828339353332677E-4</v>
      </c>
      <c r="AD81" s="12">
        <f t="shared" si="70"/>
        <v>2.8836610367856792E-5</v>
      </c>
      <c r="AE81" s="12">
        <f t="shared" si="70"/>
        <v>9.6122034559522645E-6</v>
      </c>
      <c r="AF81" s="12">
        <f t="shared" si="70"/>
        <v>6.3032024162406969E-2</v>
      </c>
      <c r="AG81" s="12">
        <f t="shared" si="70"/>
        <v>3.1239661231844853E-3</v>
      </c>
      <c r="AH81" s="12">
        <f t="shared" si="70"/>
        <v>2.3165410328844956E-3</v>
      </c>
    </row>
    <row r="82" spans="1:34" outlineLevel="2" x14ac:dyDescent="0.35">
      <c r="A82" s="10" t="s">
        <v>35</v>
      </c>
      <c r="B82" s="35">
        <v>3660</v>
      </c>
      <c r="C82" s="12" t="s">
        <v>65</v>
      </c>
      <c r="D82" s="18">
        <v>3100</v>
      </c>
      <c r="E82" s="12" t="s">
        <v>66</v>
      </c>
      <c r="F82" s="12">
        <v>0.13500000000000001</v>
      </c>
      <c r="G82" s="20">
        <f>VLOOKUP(B82,Annual!B:G,6,FALSE)</f>
        <v>961.22034559522638</v>
      </c>
      <c r="H82" s="12">
        <f t="shared" ref="H82:AH82" si="71">$G82*H$6/1000</f>
        <v>1.7245423847443771E-5</v>
      </c>
      <c r="I82" s="12">
        <f t="shared" si="71"/>
        <v>3.7939932464376293E-4</v>
      </c>
      <c r="J82" s="12">
        <f t="shared" si="71"/>
        <v>1.0347254308466257E-6</v>
      </c>
      <c r="K82" s="12">
        <f t="shared" si="71"/>
        <v>9.4849831160940732E-5</v>
      </c>
      <c r="L82" s="12">
        <f t="shared" si="71"/>
        <v>1.2071796693210638E-4</v>
      </c>
      <c r="M82" s="12">
        <f t="shared" si="71"/>
        <v>7.2430780159263819E-6</v>
      </c>
      <c r="N82" s="12">
        <f t="shared" si="71"/>
        <v>7.3293051351636001E-5</v>
      </c>
      <c r="O82" s="12">
        <f t="shared" si="71"/>
        <v>4.311355961860942E-5</v>
      </c>
      <c r="P82" s="12">
        <f t="shared" si="71"/>
        <v>3.2766305310143159E-5</v>
      </c>
      <c r="Q82" s="12">
        <f t="shared" si="71"/>
        <v>2.2419051001676894E-5</v>
      </c>
      <c r="R82" s="12">
        <f t="shared" si="71"/>
        <v>9.4849831160940732E-5</v>
      </c>
      <c r="S82" s="12">
        <f t="shared" si="71"/>
        <v>1.8107695039815954E-4</v>
      </c>
      <c r="T82" s="12">
        <f t="shared" si="71"/>
        <v>2.0694508616932514E-6</v>
      </c>
      <c r="U82" s="12">
        <f t="shared" si="71"/>
        <v>1.983223742456033E-4</v>
      </c>
      <c r="V82" s="12">
        <f t="shared" si="71"/>
        <v>2.5005864578793464E-3</v>
      </c>
      <c r="W82" s="12">
        <f t="shared" si="71"/>
        <v>3.6526373132618608E-4</v>
      </c>
      <c r="X82" s="12">
        <f t="shared" si="71"/>
        <v>2.3069288294285433E-4</v>
      </c>
      <c r="Y82" s="12">
        <f t="shared" si="71"/>
        <v>0.28836610367856791</v>
      </c>
      <c r="Z82" s="12">
        <f t="shared" si="71"/>
        <v>6.8246644537261071E-4</v>
      </c>
      <c r="AA82" s="12">
        <f t="shared" si="71"/>
        <v>8.0742509029999021E-4</v>
      </c>
      <c r="AB82" s="12">
        <f t="shared" si="71"/>
        <v>1.4514427218487919E-3</v>
      </c>
      <c r="AC82" s="12">
        <f t="shared" si="71"/>
        <v>5.3828339353332677E-4</v>
      </c>
      <c r="AD82" s="12">
        <f t="shared" si="71"/>
        <v>2.8836610367856792E-5</v>
      </c>
      <c r="AE82" s="12">
        <f t="shared" si="71"/>
        <v>9.6122034559522645E-6</v>
      </c>
      <c r="AF82" s="12">
        <f t="shared" si="71"/>
        <v>6.3032024162406969E-2</v>
      </c>
      <c r="AG82" s="12">
        <f t="shared" si="71"/>
        <v>3.1239661231844853E-3</v>
      </c>
      <c r="AH82" s="12">
        <f t="shared" si="71"/>
        <v>2.3165410328844956E-3</v>
      </c>
    </row>
  </sheetData>
  <autoFilter ref="A6:AH82" xr:uid="{1C9D837F-9592-43C3-8694-F95B207F3571}"/>
  <mergeCells count="1">
    <mergeCell ref="H3:AH3"/>
  </mergeCells>
  <pageMargins left="0.2" right="0.2" top="0.75" bottom="0.75" header="0.3" footer="0.3"/>
  <pageSetup scale="35" fitToHeight="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8A818-BA61-49AC-94C1-1D210DEB8410}">
  <sheetPr>
    <outlinePr summaryBelow="0"/>
    <pageSetUpPr fitToPage="1"/>
  </sheetPr>
  <dimension ref="A1:AH82"/>
  <sheetViews>
    <sheetView zoomScale="75" zoomScaleNormal="75" workbookViewId="0">
      <selection activeCell="G61" sqref="G61:AG61"/>
    </sheetView>
  </sheetViews>
  <sheetFormatPr defaultColWidth="9.1796875" defaultRowHeight="14.5" outlineLevelRow="2" x14ac:dyDescent="0.35"/>
  <cols>
    <col min="1" max="1" width="11.1796875" style="12" bestFit="1" customWidth="1"/>
    <col min="2" max="2" width="11.1796875" style="12" customWidth="1"/>
    <col min="3" max="3" width="12.81640625" style="12" customWidth="1"/>
    <col min="4" max="4" width="13.453125" style="12" customWidth="1"/>
    <col min="5" max="5" width="10.453125" style="12" customWidth="1"/>
    <col min="6" max="6" width="19" style="12" bestFit="1" customWidth="1"/>
    <col min="7" max="7" width="13.26953125" style="12" customWidth="1"/>
    <col min="8" max="8" width="14" style="12" bestFit="1" customWidth="1"/>
    <col min="9" max="9" width="13.81640625" style="12" bestFit="1" customWidth="1"/>
    <col min="10" max="10" width="14" style="12" bestFit="1" customWidth="1"/>
    <col min="11" max="14" width="13.81640625" style="12" bestFit="1" customWidth="1"/>
    <col min="15" max="15" width="9.7265625" style="12" bestFit="1" customWidth="1"/>
    <col min="16" max="17" width="13.81640625" style="12" bestFit="1" customWidth="1"/>
    <col min="18" max="18" width="9.7265625" style="12" bestFit="1" customWidth="1"/>
    <col min="19" max="20" width="13.81640625" style="12" bestFit="1" customWidth="1"/>
    <col min="21" max="21" width="14.1796875" style="12" bestFit="1" customWidth="1"/>
    <col min="22" max="23" width="13.453125" style="12" bestFit="1" customWidth="1"/>
    <col min="24" max="24" width="13.81640625" style="12" bestFit="1" customWidth="1"/>
    <col min="25" max="28" width="13.453125" style="12" bestFit="1" customWidth="1"/>
    <col min="29" max="29" width="14" style="12" bestFit="1" customWidth="1"/>
    <col min="30" max="31" width="13.453125" style="12" bestFit="1" customWidth="1"/>
    <col min="32" max="16384" width="9.1796875" style="12"/>
  </cols>
  <sheetData>
    <row r="1" spans="1:34" ht="36.75" customHeight="1" thickBot="1" x14ac:dyDescent="0.4">
      <c r="A1" s="13" t="s">
        <v>40</v>
      </c>
      <c r="B1" s="14" t="s">
        <v>47</v>
      </c>
      <c r="C1" s="15" t="s">
        <v>41</v>
      </c>
      <c r="D1" s="16" t="s">
        <v>48</v>
      </c>
      <c r="E1" s="13" t="s">
        <v>42</v>
      </c>
      <c r="F1" s="16" t="s">
        <v>45</v>
      </c>
      <c r="G1" s="13" t="s">
        <v>43</v>
      </c>
      <c r="H1" s="16" t="s">
        <v>46</v>
      </c>
    </row>
    <row r="3" spans="1:34" ht="25.5" customHeight="1" thickBot="1" x14ac:dyDescent="0.5">
      <c r="A3" s="2"/>
      <c r="B3" s="2"/>
      <c r="C3" s="2"/>
      <c r="D3" s="2"/>
      <c r="E3" s="2"/>
      <c r="F3" s="2"/>
      <c r="G3" s="2"/>
      <c r="H3" s="43" t="s">
        <v>38</v>
      </c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4" s="30" customFormat="1" ht="134" x14ac:dyDescent="0.35">
      <c r="A4" s="26"/>
      <c r="B4" s="26"/>
      <c r="C4" s="26"/>
      <c r="D4" s="26"/>
      <c r="E4" s="26"/>
      <c r="F4" s="26"/>
      <c r="G4" s="27" t="s">
        <v>68</v>
      </c>
      <c r="H4" s="28" t="s">
        <v>9</v>
      </c>
      <c r="I4" s="27" t="s">
        <v>69</v>
      </c>
      <c r="J4" s="27" t="s">
        <v>70</v>
      </c>
      <c r="K4" s="28" t="s">
        <v>71</v>
      </c>
      <c r="L4" s="28" t="s">
        <v>10</v>
      </c>
      <c r="M4" s="27" t="s">
        <v>72</v>
      </c>
      <c r="N4" s="27" t="s">
        <v>73</v>
      </c>
      <c r="O4" s="27" t="s">
        <v>74</v>
      </c>
      <c r="P4" s="27" t="s">
        <v>75</v>
      </c>
      <c r="Q4" s="28" t="s">
        <v>76</v>
      </c>
      <c r="R4" s="27" t="s">
        <v>77</v>
      </c>
      <c r="S4" s="27" t="s">
        <v>11</v>
      </c>
      <c r="T4" s="27" t="s">
        <v>12</v>
      </c>
      <c r="U4" s="29" t="s">
        <v>13</v>
      </c>
      <c r="V4" s="27" t="s">
        <v>2</v>
      </c>
      <c r="W4" s="27" t="s">
        <v>1</v>
      </c>
      <c r="X4" s="27" t="s">
        <v>5</v>
      </c>
      <c r="Y4" s="27" t="s">
        <v>3</v>
      </c>
      <c r="Z4" s="27" t="s">
        <v>4</v>
      </c>
      <c r="AA4" s="27" t="s">
        <v>6</v>
      </c>
      <c r="AB4" s="27" t="s">
        <v>78</v>
      </c>
      <c r="AC4" s="27" t="s">
        <v>0</v>
      </c>
      <c r="AD4" s="27" t="s">
        <v>79</v>
      </c>
      <c r="AE4" s="27" t="s">
        <v>80</v>
      </c>
      <c r="AF4" s="27" t="s">
        <v>8</v>
      </c>
      <c r="AG4" s="27" t="s">
        <v>7</v>
      </c>
    </row>
    <row r="5" spans="1:34" s="18" customFormat="1" ht="15" thickBot="1" x14ac:dyDescent="0.4">
      <c r="A5" s="17"/>
      <c r="B5" s="17"/>
      <c r="C5" s="17"/>
      <c r="D5" s="17"/>
      <c r="E5" s="17"/>
      <c r="F5" s="17"/>
      <c r="G5" s="21">
        <v>7440382</v>
      </c>
      <c r="H5" s="22">
        <v>7440393</v>
      </c>
      <c r="I5" s="21">
        <v>7440417</v>
      </c>
      <c r="J5" s="21">
        <v>7440439</v>
      </c>
      <c r="K5" s="22">
        <v>7440473</v>
      </c>
      <c r="L5" s="22">
        <v>7440484</v>
      </c>
      <c r="M5" s="21">
        <v>7440508</v>
      </c>
      <c r="N5" s="21">
        <v>7439921</v>
      </c>
      <c r="O5" s="21">
        <v>7439965</v>
      </c>
      <c r="P5" s="21">
        <v>7439976</v>
      </c>
      <c r="Q5" s="22">
        <v>7439987</v>
      </c>
      <c r="R5" s="21">
        <v>7440020</v>
      </c>
      <c r="S5" s="21">
        <v>7782492</v>
      </c>
      <c r="T5" s="21">
        <v>7440622</v>
      </c>
      <c r="U5" s="23">
        <v>7440666</v>
      </c>
      <c r="V5" s="21">
        <v>75070</v>
      </c>
      <c r="W5" s="21">
        <v>107028</v>
      </c>
      <c r="X5" s="21">
        <v>7664417</v>
      </c>
      <c r="Y5" s="21">
        <v>71432</v>
      </c>
      <c r="Z5" s="21">
        <v>100414</v>
      </c>
      <c r="AA5" s="21">
        <v>50000</v>
      </c>
      <c r="AB5" s="21">
        <v>110543</v>
      </c>
      <c r="AC5" s="21">
        <v>91203</v>
      </c>
      <c r="AD5" s="21">
        <v>1151</v>
      </c>
      <c r="AE5" s="21">
        <v>115071</v>
      </c>
      <c r="AF5" s="21">
        <v>108883</v>
      </c>
      <c r="AG5" s="21">
        <v>1330207</v>
      </c>
    </row>
    <row r="6" spans="1:34" ht="29.5" thickBot="1" x14ac:dyDescent="0.4">
      <c r="A6" s="9" t="s">
        <v>14</v>
      </c>
      <c r="B6" s="11" t="s">
        <v>67</v>
      </c>
      <c r="C6" s="11" t="s">
        <v>39</v>
      </c>
      <c r="D6" s="19" t="s">
        <v>49</v>
      </c>
      <c r="E6" s="19" t="s">
        <v>50</v>
      </c>
      <c r="F6" s="1" t="s">
        <v>36</v>
      </c>
      <c r="G6" s="24">
        <v>1.7941176470588237E-5</v>
      </c>
      <c r="H6" s="25">
        <v>3.9470588235294122E-4</v>
      </c>
      <c r="I6" s="25">
        <v>1.0764705882352939E-6</v>
      </c>
      <c r="J6" s="25">
        <v>9.8676470588235306E-5</v>
      </c>
      <c r="K6" s="25">
        <v>1.2558823529411765E-4</v>
      </c>
      <c r="L6" s="25">
        <v>7.535294117647058E-6</v>
      </c>
      <c r="M6" s="25">
        <v>7.6249999999999983E-5</v>
      </c>
      <c r="N6" s="25">
        <v>4.4852941176470584E-5</v>
      </c>
      <c r="O6" s="25">
        <v>3.4088235294117648E-5</v>
      </c>
      <c r="P6" s="25">
        <v>2.3323529411764702E-5</v>
      </c>
      <c r="Q6" s="25">
        <v>9.8676470588235306E-5</v>
      </c>
      <c r="R6" s="25">
        <v>1.8838235294117646E-4</v>
      </c>
      <c r="S6" s="25">
        <v>2.1529411764705878E-6</v>
      </c>
      <c r="T6" s="25">
        <v>2.0632352941176468E-4</v>
      </c>
      <c r="U6" s="25">
        <v>2.6014705882352941E-3</v>
      </c>
      <c r="V6" s="25">
        <v>3.8000000000000002E-4</v>
      </c>
      <c r="W6" s="25">
        <v>2.4000000000000001E-4</v>
      </c>
      <c r="X6" s="25">
        <v>0.3</v>
      </c>
      <c r="Y6" s="25">
        <v>7.1000000000000002E-4</v>
      </c>
      <c r="Z6" s="25">
        <v>8.4000000000000003E-4</v>
      </c>
      <c r="AA6" s="25">
        <v>1.5100000000000001E-3</v>
      </c>
      <c r="AB6" s="25">
        <v>5.5999999999999995E-4</v>
      </c>
      <c r="AC6" s="25">
        <v>3.0000000000000001E-5</v>
      </c>
      <c r="AD6" s="25">
        <v>1.0000000000000001E-5</v>
      </c>
      <c r="AE6" s="25">
        <v>6.5574999999999994E-2</v>
      </c>
      <c r="AF6" s="25">
        <v>3.2499999999999999E-3</v>
      </c>
      <c r="AG6" s="25">
        <v>2.4099999999999998E-3</v>
      </c>
    </row>
    <row r="7" spans="1:34" x14ac:dyDescent="0.35">
      <c r="A7" s="10"/>
      <c r="B7" s="10"/>
      <c r="D7" s="37" t="s">
        <v>112</v>
      </c>
      <c r="G7" s="12">
        <f>SUBTOTAL(9,G9:G82)</f>
        <v>3.4624705882352938E-6</v>
      </c>
      <c r="H7" s="12">
        <f>SUBTOTAL(9,H9:H82)</f>
        <v>7.6174352941176467E-5</v>
      </c>
      <c r="I7" s="12">
        <f>SUBTOTAL(9,I9:I82)</f>
        <v>2.0774823529411752E-7</v>
      </c>
      <c r="J7" s="12">
        <f>SUBTOTAL(9,J9:J82)</f>
        <v>1.9043588235294117E-5</v>
      </c>
      <c r="K7" s="12">
        <f>SUBTOTAL(9,K9:K82)</f>
        <v>2.4237294117647062E-5</v>
      </c>
      <c r="L7" s="12">
        <f>SUBTOTAL(9,L9:L82)</f>
        <v>1.4542376470588233E-6</v>
      </c>
      <c r="M7" s="12">
        <f>SUBTOTAL(9,M9:M82)</f>
        <v>1.4715499999999997E-5</v>
      </c>
      <c r="N7" s="12">
        <f>SUBTOTAL(9,N9:N82)</f>
        <v>8.656176470588232E-6</v>
      </c>
      <c r="O7" s="12">
        <f>SUBTOTAL(9,O9:O82)</f>
        <v>6.5786941176470611E-6</v>
      </c>
      <c r="P7" s="12">
        <f>SUBTOTAL(9,P9:P82)</f>
        <v>4.5012117647058818E-6</v>
      </c>
      <c r="Q7" s="12">
        <f>SUBTOTAL(9,Q9:Q82)</f>
        <v>1.9043588235294117E-5</v>
      </c>
      <c r="R7" s="12">
        <f>SUBTOTAL(9,R9:R82)</f>
        <v>3.6355941176470574E-5</v>
      </c>
      <c r="S7" s="12">
        <f>SUBTOTAL(9,S9:S82)</f>
        <v>4.1549647058823504E-7</v>
      </c>
      <c r="T7" s="12">
        <f>SUBTOTAL(9,T9:T82)</f>
        <v>3.98184117647059E-5</v>
      </c>
      <c r="U7" s="12">
        <f>SUBTOTAL(9,U9:U82)</f>
        <v>5.0205823529411784E-4</v>
      </c>
      <c r="V7" s="12">
        <f>SUBTOTAL(9,V9:V82)</f>
        <v>7.333626229508198E-5</v>
      </c>
      <c r="W7" s="12">
        <f>SUBTOTAL(9,W9:W82)</f>
        <v>4.6317639344262323E-5</v>
      </c>
      <c r="X7" s="12">
        <f>SUBTOTAL(9,X9:X82)</f>
        <v>5.7897049180327835E-2</v>
      </c>
      <c r="Y7" s="12">
        <f>SUBTOTAL(9,Y9:Y82)</f>
        <v>1.3702301639344263E-4</v>
      </c>
      <c r="Z7" s="12">
        <f>SUBTOTAL(9,Z9:Z82)</f>
        <v>1.6211173770491806E-4</v>
      </c>
      <c r="AA7" s="12">
        <f>SUBTOTAL(9,AA9:AA82)</f>
        <v>2.9141514754098361E-4</v>
      </c>
      <c r="AB7" s="12">
        <f>SUBTOTAL(9,AB9:AB82)</f>
        <v>1.0807449180327871E-4</v>
      </c>
      <c r="AC7" s="12">
        <f>SUBTOTAL(9,AC9:AC82)</f>
        <v>5.7897049180327904E-6</v>
      </c>
      <c r="AD7" s="12">
        <f>SUBTOTAL(9,AD9:AD82)</f>
        <v>1.9299016393442622E-6</v>
      </c>
      <c r="AE7" s="12">
        <f>SUBTOTAL(9,AE9:AE82)</f>
        <v>1.2655329999999994E-2</v>
      </c>
      <c r="AF7" s="12">
        <f>SUBTOTAL(9,AF9:AF82)</f>
        <v>6.2721803278688499E-4</v>
      </c>
      <c r="AG7" s="12">
        <f>SUBTOTAL(9,AG9:AG82)</f>
        <v>4.6510629508196718E-4</v>
      </c>
      <c r="AH7" s="12">
        <f>SUBTOTAL(9,AH9:AH82)</f>
        <v>0</v>
      </c>
    </row>
    <row r="8" spans="1:34" outlineLevel="1" x14ac:dyDescent="0.35">
      <c r="A8" s="10"/>
      <c r="B8" s="10"/>
      <c r="D8" s="37" t="s">
        <v>111</v>
      </c>
      <c r="G8" s="12">
        <f t="shared" ref="G8:AH8" si="0">SUBTOTAL(9,G9:G13)</f>
        <v>1.1686274509803921E-7</v>
      </c>
      <c r="H8" s="12">
        <f t="shared" si="0"/>
        <v>2.5709803921568634E-6</v>
      </c>
      <c r="I8" s="12">
        <f t="shared" si="0"/>
        <v>7.0117647058823523E-9</v>
      </c>
      <c r="J8" s="12">
        <f t="shared" si="0"/>
        <v>6.4274509803921584E-7</v>
      </c>
      <c r="K8" s="12">
        <f t="shared" si="0"/>
        <v>8.1803921568627435E-7</v>
      </c>
      <c r="L8" s="12">
        <f t="shared" si="0"/>
        <v>4.9082352941176459E-8</v>
      </c>
      <c r="M8" s="12">
        <f t="shared" si="0"/>
        <v>4.9666666666666664E-7</v>
      </c>
      <c r="N8" s="12">
        <f t="shared" si="0"/>
        <v>2.9215686274509803E-7</v>
      </c>
      <c r="O8" s="12">
        <f t="shared" si="0"/>
        <v>2.2203921568627452E-7</v>
      </c>
      <c r="P8" s="12">
        <f t="shared" si="0"/>
        <v>1.5192156862745095E-7</v>
      </c>
      <c r="Q8" s="12">
        <f t="shared" si="0"/>
        <v>6.4274509803921584E-7</v>
      </c>
      <c r="R8" s="12">
        <f t="shared" si="0"/>
        <v>1.2270588235294116E-6</v>
      </c>
      <c r="S8" s="12">
        <f t="shared" si="0"/>
        <v>1.4023529411764705E-8</v>
      </c>
      <c r="T8" s="12">
        <f t="shared" si="0"/>
        <v>1.3439215686274505E-6</v>
      </c>
      <c r="U8" s="12">
        <f t="shared" si="0"/>
        <v>1.6945098039215683E-5</v>
      </c>
      <c r="V8" s="12">
        <f t="shared" si="0"/>
        <v>2.475191256830601E-6</v>
      </c>
      <c r="W8" s="12">
        <f t="shared" si="0"/>
        <v>1.5632786885245903E-6</v>
      </c>
      <c r="X8" s="12">
        <f t="shared" si="0"/>
        <v>1.9540983606557379E-3</v>
      </c>
      <c r="Y8" s="12">
        <f t="shared" si="0"/>
        <v>4.6246994535519118E-6</v>
      </c>
      <c r="Z8" s="12">
        <f t="shared" si="0"/>
        <v>5.4714754098360657E-6</v>
      </c>
      <c r="AA8" s="12">
        <f t="shared" si="0"/>
        <v>9.8356284153005465E-6</v>
      </c>
      <c r="AB8" s="12">
        <f t="shared" si="0"/>
        <v>3.6476502732240434E-6</v>
      </c>
      <c r="AC8" s="12">
        <f t="shared" si="0"/>
        <v>1.9540983606557378E-7</v>
      </c>
      <c r="AD8" s="12">
        <f t="shared" si="0"/>
        <v>6.5136612021857928E-8</v>
      </c>
      <c r="AE8" s="12">
        <f t="shared" si="0"/>
        <v>4.2713333333333327E-4</v>
      </c>
      <c r="AF8" s="12">
        <f t="shared" si="0"/>
        <v>2.1169398907103818E-5</v>
      </c>
      <c r="AG8" s="12">
        <f t="shared" si="0"/>
        <v>1.5697923497267758E-5</v>
      </c>
      <c r="AH8" s="12">
        <f t="shared" si="0"/>
        <v>0</v>
      </c>
    </row>
    <row r="9" spans="1:34" outlineLevel="2" x14ac:dyDescent="0.35">
      <c r="A9" s="10" t="s">
        <v>31</v>
      </c>
      <c r="B9" s="10">
        <v>3850</v>
      </c>
      <c r="C9" s="12" t="s">
        <v>54</v>
      </c>
      <c r="D9" s="12">
        <v>1330</v>
      </c>
      <c r="E9" s="12" t="s">
        <v>66</v>
      </c>
      <c r="F9" s="12">
        <v>0.156</v>
      </c>
      <c r="G9" s="12">
        <f t="shared" ref="G9:P13" si="1">$F9*G$6/91.5</f>
        <v>3.0588235294117654E-8</v>
      </c>
      <c r="H9" s="12">
        <f t="shared" si="1"/>
        <v>6.7294117647058834E-7</v>
      </c>
      <c r="I9" s="12">
        <f t="shared" si="1"/>
        <v>1.8352941176470584E-9</v>
      </c>
      <c r="J9" s="12">
        <f t="shared" si="1"/>
        <v>1.6823529411764708E-7</v>
      </c>
      <c r="K9" s="12">
        <f t="shared" si="1"/>
        <v>2.1411764705882353E-7</v>
      </c>
      <c r="L9" s="12">
        <f t="shared" si="1"/>
        <v>1.284705882352941E-8</v>
      </c>
      <c r="M9" s="12">
        <f t="shared" si="1"/>
        <v>1.2999999999999997E-7</v>
      </c>
      <c r="N9" s="12">
        <f t="shared" si="1"/>
        <v>7.6470588235294117E-8</v>
      </c>
      <c r="O9" s="12">
        <f t="shared" si="1"/>
        <v>5.8117647058823528E-8</v>
      </c>
      <c r="P9" s="12">
        <f t="shared" si="1"/>
        <v>3.9764705882352932E-8</v>
      </c>
      <c r="Q9" s="12">
        <f t="shared" ref="Q9:Z13" si="2">$F9*Q$6/91.5</f>
        <v>1.6823529411764708E-7</v>
      </c>
      <c r="R9" s="12">
        <f t="shared" si="2"/>
        <v>3.2117647058823529E-7</v>
      </c>
      <c r="S9" s="12">
        <f t="shared" si="2"/>
        <v>3.6705882352941168E-9</v>
      </c>
      <c r="T9" s="12">
        <f t="shared" si="2"/>
        <v>3.5176470588235289E-7</v>
      </c>
      <c r="U9" s="12">
        <f t="shared" si="2"/>
        <v>4.4352941176470581E-6</v>
      </c>
      <c r="V9" s="12">
        <f t="shared" si="2"/>
        <v>6.4786885245901643E-7</v>
      </c>
      <c r="W9" s="12">
        <f t="shared" si="2"/>
        <v>4.0918032786885245E-7</v>
      </c>
      <c r="X9" s="12">
        <f t="shared" si="2"/>
        <v>5.1147540983606553E-4</v>
      </c>
      <c r="Y9" s="12">
        <f t="shared" si="2"/>
        <v>1.2104918032786886E-6</v>
      </c>
      <c r="Z9" s="12">
        <f t="shared" si="2"/>
        <v>1.4321311475409835E-6</v>
      </c>
      <c r="AA9" s="12">
        <f t="shared" ref="AA9:AG13" si="3">$F9*AA$6/91.5</f>
        <v>2.5744262295081969E-6</v>
      </c>
      <c r="AB9" s="12">
        <f t="shared" si="3"/>
        <v>9.5475409836065571E-7</v>
      </c>
      <c r="AC9" s="12">
        <f t="shared" si="3"/>
        <v>5.1147540983606556E-8</v>
      </c>
      <c r="AD9" s="12">
        <f t="shared" si="3"/>
        <v>1.7049180327868852E-8</v>
      </c>
      <c r="AE9" s="12">
        <f t="shared" si="3"/>
        <v>1.1179999999999999E-4</v>
      </c>
      <c r="AF9" s="12">
        <f t="shared" si="3"/>
        <v>5.5409836065573765E-6</v>
      </c>
      <c r="AG9" s="12">
        <f t="shared" si="3"/>
        <v>4.1088524590163928E-6</v>
      </c>
    </row>
    <row r="10" spans="1:34" outlineLevel="2" x14ac:dyDescent="0.35">
      <c r="A10" s="10" t="s">
        <v>31</v>
      </c>
      <c r="B10" s="10">
        <v>3171</v>
      </c>
      <c r="D10" s="12">
        <v>1330</v>
      </c>
      <c r="F10" s="12">
        <v>0.11</v>
      </c>
      <c r="G10" s="12">
        <f t="shared" si="1"/>
        <v>2.1568627450980392E-8</v>
      </c>
      <c r="H10" s="12">
        <f t="shared" si="1"/>
        <v>4.7450980392156868E-7</v>
      </c>
      <c r="I10" s="12">
        <f t="shared" si="1"/>
        <v>1.2941176470588234E-9</v>
      </c>
      <c r="J10" s="12">
        <f t="shared" si="1"/>
        <v>1.1862745098039217E-7</v>
      </c>
      <c r="K10" s="12">
        <f t="shared" si="1"/>
        <v>1.5098039215686273E-7</v>
      </c>
      <c r="L10" s="12">
        <f t="shared" si="1"/>
        <v>9.0588235294117635E-9</v>
      </c>
      <c r="M10" s="12">
        <f t="shared" si="1"/>
        <v>9.1666666666666654E-8</v>
      </c>
      <c r="N10" s="12">
        <f t="shared" si="1"/>
        <v>5.3921568627450971E-8</v>
      </c>
      <c r="O10" s="12">
        <f t="shared" si="1"/>
        <v>4.0980392156862746E-8</v>
      </c>
      <c r="P10" s="12">
        <f t="shared" si="1"/>
        <v>2.8039215686274504E-8</v>
      </c>
      <c r="Q10" s="12">
        <f t="shared" si="2"/>
        <v>1.1862745098039217E-7</v>
      </c>
      <c r="R10" s="12">
        <f t="shared" si="2"/>
        <v>2.2647058823529411E-7</v>
      </c>
      <c r="S10" s="12">
        <f t="shared" si="2"/>
        <v>2.5882352941176468E-9</v>
      </c>
      <c r="T10" s="12">
        <f t="shared" si="2"/>
        <v>2.4803921568627446E-7</v>
      </c>
      <c r="U10" s="12">
        <f t="shared" si="2"/>
        <v>3.1274509803921565E-6</v>
      </c>
      <c r="V10" s="12">
        <f t="shared" si="2"/>
        <v>4.5683060109289617E-7</v>
      </c>
      <c r="W10" s="12">
        <f t="shared" si="2"/>
        <v>2.8852459016393446E-7</v>
      </c>
      <c r="X10" s="12">
        <f t="shared" si="2"/>
        <v>3.6065573770491808E-4</v>
      </c>
      <c r="Y10" s="12">
        <f t="shared" si="2"/>
        <v>8.5355191256830597E-7</v>
      </c>
      <c r="Z10" s="12">
        <f t="shared" si="2"/>
        <v>1.0098360655737705E-6</v>
      </c>
      <c r="AA10" s="12">
        <f t="shared" si="3"/>
        <v>1.8153005464480875E-6</v>
      </c>
      <c r="AB10" s="12">
        <f t="shared" si="3"/>
        <v>6.7322404371584696E-7</v>
      </c>
      <c r="AC10" s="12">
        <f t="shared" si="3"/>
        <v>3.6065573770491807E-8</v>
      </c>
      <c r="AD10" s="12">
        <f t="shared" si="3"/>
        <v>1.2021857923497269E-8</v>
      </c>
      <c r="AE10" s="12">
        <f t="shared" si="3"/>
        <v>7.883333333333333E-5</v>
      </c>
      <c r="AF10" s="12">
        <f t="shared" si="3"/>
        <v>3.9071038251366112E-6</v>
      </c>
      <c r="AG10" s="12">
        <f t="shared" si="3"/>
        <v>2.8972677595628413E-6</v>
      </c>
    </row>
    <row r="11" spans="1:34" outlineLevel="2" x14ac:dyDescent="0.35">
      <c r="A11" s="10" t="s">
        <v>31</v>
      </c>
      <c r="B11" s="10">
        <v>3172</v>
      </c>
      <c r="D11" s="12">
        <v>1330</v>
      </c>
      <c r="F11" s="12">
        <v>0.11</v>
      </c>
      <c r="G11" s="12">
        <f t="shared" si="1"/>
        <v>2.1568627450980392E-8</v>
      </c>
      <c r="H11" s="12">
        <f t="shared" si="1"/>
        <v>4.7450980392156868E-7</v>
      </c>
      <c r="I11" s="12">
        <f t="shared" si="1"/>
        <v>1.2941176470588234E-9</v>
      </c>
      <c r="J11" s="12">
        <f t="shared" si="1"/>
        <v>1.1862745098039217E-7</v>
      </c>
      <c r="K11" s="12">
        <f t="shared" si="1"/>
        <v>1.5098039215686273E-7</v>
      </c>
      <c r="L11" s="12">
        <f t="shared" si="1"/>
        <v>9.0588235294117635E-9</v>
      </c>
      <c r="M11" s="12">
        <f t="shared" si="1"/>
        <v>9.1666666666666654E-8</v>
      </c>
      <c r="N11" s="12">
        <f t="shared" si="1"/>
        <v>5.3921568627450971E-8</v>
      </c>
      <c r="O11" s="12">
        <f t="shared" si="1"/>
        <v>4.0980392156862746E-8</v>
      </c>
      <c r="P11" s="12">
        <f t="shared" si="1"/>
        <v>2.8039215686274504E-8</v>
      </c>
      <c r="Q11" s="12">
        <f t="shared" si="2"/>
        <v>1.1862745098039217E-7</v>
      </c>
      <c r="R11" s="12">
        <f t="shared" si="2"/>
        <v>2.2647058823529411E-7</v>
      </c>
      <c r="S11" s="12">
        <f t="shared" si="2"/>
        <v>2.5882352941176468E-9</v>
      </c>
      <c r="T11" s="12">
        <f t="shared" si="2"/>
        <v>2.4803921568627446E-7</v>
      </c>
      <c r="U11" s="12">
        <f t="shared" si="2"/>
        <v>3.1274509803921565E-6</v>
      </c>
      <c r="V11" s="12">
        <f t="shared" si="2"/>
        <v>4.5683060109289617E-7</v>
      </c>
      <c r="W11" s="12">
        <f t="shared" si="2"/>
        <v>2.8852459016393446E-7</v>
      </c>
      <c r="X11" s="12">
        <f t="shared" si="2"/>
        <v>3.6065573770491808E-4</v>
      </c>
      <c r="Y11" s="12">
        <f t="shared" si="2"/>
        <v>8.5355191256830597E-7</v>
      </c>
      <c r="Z11" s="12">
        <f t="shared" si="2"/>
        <v>1.0098360655737705E-6</v>
      </c>
      <c r="AA11" s="12">
        <f t="shared" si="3"/>
        <v>1.8153005464480875E-6</v>
      </c>
      <c r="AB11" s="12">
        <f t="shared" si="3"/>
        <v>6.7322404371584696E-7</v>
      </c>
      <c r="AC11" s="12">
        <f t="shared" si="3"/>
        <v>3.6065573770491807E-8</v>
      </c>
      <c r="AD11" s="12">
        <f t="shared" si="3"/>
        <v>1.2021857923497269E-8</v>
      </c>
      <c r="AE11" s="12">
        <f t="shared" si="3"/>
        <v>7.883333333333333E-5</v>
      </c>
      <c r="AF11" s="12">
        <f t="shared" si="3"/>
        <v>3.9071038251366112E-6</v>
      </c>
      <c r="AG11" s="12">
        <f t="shared" si="3"/>
        <v>2.8972677595628413E-6</v>
      </c>
    </row>
    <row r="12" spans="1:34" outlineLevel="2" x14ac:dyDescent="0.35">
      <c r="A12" s="10" t="s">
        <v>31</v>
      </c>
      <c r="B12" s="10">
        <v>3173</v>
      </c>
      <c r="D12" s="12">
        <v>1330</v>
      </c>
      <c r="F12" s="12">
        <v>0.11</v>
      </c>
      <c r="G12" s="12">
        <f t="shared" si="1"/>
        <v>2.1568627450980392E-8</v>
      </c>
      <c r="H12" s="12">
        <f t="shared" si="1"/>
        <v>4.7450980392156868E-7</v>
      </c>
      <c r="I12" s="12">
        <f t="shared" si="1"/>
        <v>1.2941176470588234E-9</v>
      </c>
      <c r="J12" s="12">
        <f t="shared" si="1"/>
        <v>1.1862745098039217E-7</v>
      </c>
      <c r="K12" s="12">
        <f t="shared" si="1"/>
        <v>1.5098039215686273E-7</v>
      </c>
      <c r="L12" s="12">
        <f t="shared" si="1"/>
        <v>9.0588235294117635E-9</v>
      </c>
      <c r="M12" s="12">
        <f t="shared" si="1"/>
        <v>9.1666666666666654E-8</v>
      </c>
      <c r="N12" s="12">
        <f t="shared" si="1"/>
        <v>5.3921568627450971E-8</v>
      </c>
      <c r="O12" s="12">
        <f t="shared" si="1"/>
        <v>4.0980392156862746E-8</v>
      </c>
      <c r="P12" s="12">
        <f t="shared" si="1"/>
        <v>2.8039215686274504E-8</v>
      </c>
      <c r="Q12" s="12">
        <f t="shared" si="2"/>
        <v>1.1862745098039217E-7</v>
      </c>
      <c r="R12" s="12">
        <f t="shared" si="2"/>
        <v>2.2647058823529411E-7</v>
      </c>
      <c r="S12" s="12">
        <f t="shared" si="2"/>
        <v>2.5882352941176468E-9</v>
      </c>
      <c r="T12" s="12">
        <f t="shared" si="2"/>
        <v>2.4803921568627446E-7</v>
      </c>
      <c r="U12" s="12">
        <f t="shared" si="2"/>
        <v>3.1274509803921565E-6</v>
      </c>
      <c r="V12" s="12">
        <f t="shared" si="2"/>
        <v>4.5683060109289617E-7</v>
      </c>
      <c r="W12" s="12">
        <f t="shared" si="2"/>
        <v>2.8852459016393446E-7</v>
      </c>
      <c r="X12" s="12">
        <f t="shared" si="2"/>
        <v>3.6065573770491808E-4</v>
      </c>
      <c r="Y12" s="12">
        <f t="shared" si="2"/>
        <v>8.5355191256830597E-7</v>
      </c>
      <c r="Z12" s="12">
        <f t="shared" si="2"/>
        <v>1.0098360655737705E-6</v>
      </c>
      <c r="AA12" s="12">
        <f t="shared" si="3"/>
        <v>1.8153005464480875E-6</v>
      </c>
      <c r="AB12" s="12">
        <f t="shared" si="3"/>
        <v>6.7322404371584696E-7</v>
      </c>
      <c r="AC12" s="12">
        <f t="shared" si="3"/>
        <v>3.6065573770491807E-8</v>
      </c>
      <c r="AD12" s="12">
        <f t="shared" si="3"/>
        <v>1.2021857923497269E-8</v>
      </c>
      <c r="AE12" s="12">
        <f t="shared" si="3"/>
        <v>7.883333333333333E-5</v>
      </c>
      <c r="AF12" s="12">
        <f t="shared" si="3"/>
        <v>3.9071038251366112E-6</v>
      </c>
      <c r="AG12" s="12">
        <f t="shared" si="3"/>
        <v>2.8972677595628413E-6</v>
      </c>
    </row>
    <row r="13" spans="1:34" outlineLevel="2" x14ac:dyDescent="0.35">
      <c r="A13" s="10" t="s">
        <v>31</v>
      </c>
      <c r="B13" s="10">
        <v>3368</v>
      </c>
      <c r="D13" s="12">
        <v>1330</v>
      </c>
      <c r="F13" s="12">
        <v>0.11</v>
      </c>
      <c r="G13" s="12">
        <f t="shared" si="1"/>
        <v>2.1568627450980392E-8</v>
      </c>
      <c r="H13" s="12">
        <f t="shared" si="1"/>
        <v>4.7450980392156868E-7</v>
      </c>
      <c r="I13" s="12">
        <f t="shared" si="1"/>
        <v>1.2941176470588234E-9</v>
      </c>
      <c r="J13" s="12">
        <f t="shared" si="1"/>
        <v>1.1862745098039217E-7</v>
      </c>
      <c r="K13" s="12">
        <f t="shared" si="1"/>
        <v>1.5098039215686273E-7</v>
      </c>
      <c r="L13" s="12">
        <f t="shared" si="1"/>
        <v>9.0588235294117635E-9</v>
      </c>
      <c r="M13" s="12">
        <f t="shared" si="1"/>
        <v>9.1666666666666654E-8</v>
      </c>
      <c r="N13" s="12">
        <f t="shared" si="1"/>
        <v>5.3921568627450971E-8</v>
      </c>
      <c r="O13" s="12">
        <f t="shared" si="1"/>
        <v>4.0980392156862746E-8</v>
      </c>
      <c r="P13" s="12">
        <f t="shared" si="1"/>
        <v>2.8039215686274504E-8</v>
      </c>
      <c r="Q13" s="12">
        <f t="shared" si="2"/>
        <v>1.1862745098039217E-7</v>
      </c>
      <c r="R13" s="12">
        <f t="shared" si="2"/>
        <v>2.2647058823529411E-7</v>
      </c>
      <c r="S13" s="12">
        <f t="shared" si="2"/>
        <v>2.5882352941176468E-9</v>
      </c>
      <c r="T13" s="12">
        <f t="shared" si="2"/>
        <v>2.4803921568627446E-7</v>
      </c>
      <c r="U13" s="12">
        <f t="shared" si="2"/>
        <v>3.1274509803921565E-6</v>
      </c>
      <c r="V13" s="12">
        <f t="shared" si="2"/>
        <v>4.5683060109289617E-7</v>
      </c>
      <c r="W13" s="12">
        <f t="shared" si="2"/>
        <v>2.8852459016393446E-7</v>
      </c>
      <c r="X13" s="12">
        <f t="shared" si="2"/>
        <v>3.6065573770491808E-4</v>
      </c>
      <c r="Y13" s="12">
        <f t="shared" si="2"/>
        <v>8.5355191256830597E-7</v>
      </c>
      <c r="Z13" s="12">
        <f t="shared" si="2"/>
        <v>1.0098360655737705E-6</v>
      </c>
      <c r="AA13" s="12">
        <f t="shared" si="3"/>
        <v>1.8153005464480875E-6</v>
      </c>
      <c r="AB13" s="12">
        <f t="shared" si="3"/>
        <v>6.7322404371584696E-7</v>
      </c>
      <c r="AC13" s="12">
        <f t="shared" si="3"/>
        <v>3.6065573770491807E-8</v>
      </c>
      <c r="AD13" s="12">
        <f t="shared" si="3"/>
        <v>1.2021857923497269E-8</v>
      </c>
      <c r="AE13" s="12">
        <f t="shared" si="3"/>
        <v>7.883333333333333E-5</v>
      </c>
      <c r="AF13" s="12">
        <f t="shared" si="3"/>
        <v>3.9071038251366112E-6</v>
      </c>
      <c r="AG13" s="12">
        <f t="shared" si="3"/>
        <v>2.8972677595628413E-6</v>
      </c>
    </row>
    <row r="14" spans="1:34" outlineLevel="1" x14ac:dyDescent="0.35">
      <c r="A14" s="10"/>
      <c r="B14" s="10"/>
      <c r="D14" s="37" t="s">
        <v>110</v>
      </c>
      <c r="G14" s="12">
        <f t="shared" ref="G14:AH14" si="4">SUBTOTAL(9,G15:G15)</f>
        <v>1.9607843137254905E-8</v>
      </c>
      <c r="H14" s="12">
        <f t="shared" si="4"/>
        <v>4.3137254901960793E-7</v>
      </c>
      <c r="I14" s="12">
        <f t="shared" si="4"/>
        <v>1.1764705882352938E-9</v>
      </c>
      <c r="J14" s="12">
        <f t="shared" si="4"/>
        <v>1.0784313725490198E-7</v>
      </c>
      <c r="K14" s="12">
        <f t="shared" si="4"/>
        <v>1.3725490196078432E-7</v>
      </c>
      <c r="L14" s="12">
        <f t="shared" si="4"/>
        <v>8.235294117647058E-9</v>
      </c>
      <c r="M14" s="12">
        <f t="shared" si="4"/>
        <v>8.3333333333333325E-8</v>
      </c>
      <c r="N14" s="12">
        <f t="shared" si="4"/>
        <v>4.9019607843137253E-8</v>
      </c>
      <c r="O14" s="12">
        <f t="shared" si="4"/>
        <v>3.725490196078432E-8</v>
      </c>
      <c r="P14" s="12">
        <f t="shared" si="4"/>
        <v>2.5490196078431368E-8</v>
      </c>
      <c r="Q14" s="12">
        <f t="shared" si="4"/>
        <v>1.0784313725490198E-7</v>
      </c>
      <c r="R14" s="12">
        <f t="shared" si="4"/>
        <v>2.0588235294117647E-7</v>
      </c>
      <c r="S14" s="12">
        <f t="shared" si="4"/>
        <v>2.3529411764705877E-9</v>
      </c>
      <c r="T14" s="12">
        <f t="shared" si="4"/>
        <v>2.2549019607843137E-7</v>
      </c>
      <c r="U14" s="12">
        <f t="shared" si="4"/>
        <v>2.8431372549019607E-6</v>
      </c>
      <c r="V14" s="12">
        <f t="shared" si="4"/>
        <v>4.1530054644808746E-7</v>
      </c>
      <c r="W14" s="12">
        <f t="shared" si="4"/>
        <v>2.6229508196721312E-7</v>
      </c>
      <c r="X14" s="12">
        <f t="shared" si="4"/>
        <v>3.2786885245901639E-4</v>
      </c>
      <c r="Y14" s="12">
        <f t="shared" si="4"/>
        <v>7.7595628415300548E-7</v>
      </c>
      <c r="Z14" s="12">
        <f t="shared" si="4"/>
        <v>9.1803278688524596E-7</v>
      </c>
      <c r="AA14" s="12">
        <f t="shared" si="4"/>
        <v>1.650273224043716E-6</v>
      </c>
      <c r="AB14" s="12">
        <f t="shared" si="4"/>
        <v>6.1202185792349727E-7</v>
      </c>
      <c r="AC14" s="12">
        <f t="shared" si="4"/>
        <v>3.2786885245901639E-8</v>
      </c>
      <c r="AD14" s="12">
        <f t="shared" si="4"/>
        <v>1.0928961748633881E-8</v>
      </c>
      <c r="AE14" s="12">
        <f t="shared" si="4"/>
        <v>7.1666666666666669E-5</v>
      </c>
      <c r="AF14" s="12">
        <f t="shared" si="4"/>
        <v>3.5519125683060107E-6</v>
      </c>
      <c r="AG14" s="12">
        <f t="shared" si="4"/>
        <v>2.633879781420765E-6</v>
      </c>
      <c r="AH14" s="12">
        <f t="shared" si="4"/>
        <v>0</v>
      </c>
    </row>
    <row r="15" spans="1:34" outlineLevel="2" x14ac:dyDescent="0.35">
      <c r="A15" s="10" t="s">
        <v>15</v>
      </c>
      <c r="B15" s="10">
        <v>910</v>
      </c>
      <c r="C15" s="12" t="s">
        <v>83</v>
      </c>
      <c r="D15" s="12">
        <v>2320</v>
      </c>
      <c r="E15" s="12" t="s">
        <v>66</v>
      </c>
      <c r="F15" s="12">
        <v>0.1</v>
      </c>
      <c r="G15" s="12">
        <f t="shared" ref="G15:AG15" si="5">$F15*G$6/91.5</f>
        <v>1.9607843137254905E-8</v>
      </c>
      <c r="H15" s="12">
        <f t="shared" si="5"/>
        <v>4.3137254901960793E-7</v>
      </c>
      <c r="I15" s="12">
        <f t="shared" si="5"/>
        <v>1.1764705882352938E-9</v>
      </c>
      <c r="J15" s="12">
        <f t="shared" si="5"/>
        <v>1.0784313725490198E-7</v>
      </c>
      <c r="K15" s="12">
        <f t="shared" si="5"/>
        <v>1.3725490196078432E-7</v>
      </c>
      <c r="L15" s="12">
        <f t="shared" si="5"/>
        <v>8.235294117647058E-9</v>
      </c>
      <c r="M15" s="12">
        <f t="shared" si="5"/>
        <v>8.3333333333333325E-8</v>
      </c>
      <c r="N15" s="12">
        <f t="shared" si="5"/>
        <v>4.9019607843137253E-8</v>
      </c>
      <c r="O15" s="12">
        <f t="shared" si="5"/>
        <v>3.725490196078432E-8</v>
      </c>
      <c r="P15" s="12">
        <f t="shared" si="5"/>
        <v>2.5490196078431368E-8</v>
      </c>
      <c r="Q15" s="12">
        <f t="shared" si="5"/>
        <v>1.0784313725490198E-7</v>
      </c>
      <c r="R15" s="12">
        <f t="shared" si="5"/>
        <v>2.0588235294117647E-7</v>
      </c>
      <c r="S15" s="12">
        <f t="shared" si="5"/>
        <v>2.3529411764705877E-9</v>
      </c>
      <c r="T15" s="12">
        <f t="shared" si="5"/>
        <v>2.2549019607843137E-7</v>
      </c>
      <c r="U15" s="12">
        <f t="shared" si="5"/>
        <v>2.8431372549019607E-6</v>
      </c>
      <c r="V15" s="12">
        <f t="shared" si="5"/>
        <v>4.1530054644808746E-7</v>
      </c>
      <c r="W15" s="12">
        <f t="shared" si="5"/>
        <v>2.6229508196721312E-7</v>
      </c>
      <c r="X15" s="12">
        <f t="shared" si="5"/>
        <v>3.2786885245901639E-4</v>
      </c>
      <c r="Y15" s="12">
        <f t="shared" si="5"/>
        <v>7.7595628415300548E-7</v>
      </c>
      <c r="Z15" s="12">
        <f t="shared" si="5"/>
        <v>9.1803278688524596E-7</v>
      </c>
      <c r="AA15" s="12">
        <f t="shared" si="5"/>
        <v>1.650273224043716E-6</v>
      </c>
      <c r="AB15" s="12">
        <f t="shared" si="5"/>
        <v>6.1202185792349727E-7</v>
      </c>
      <c r="AC15" s="12">
        <f t="shared" si="5"/>
        <v>3.2786885245901639E-8</v>
      </c>
      <c r="AD15" s="12">
        <f t="shared" si="5"/>
        <v>1.0928961748633881E-8</v>
      </c>
      <c r="AE15" s="12">
        <f t="shared" si="5"/>
        <v>7.1666666666666669E-5</v>
      </c>
      <c r="AF15" s="12">
        <f t="shared" si="5"/>
        <v>3.5519125683060107E-6</v>
      </c>
      <c r="AG15" s="12">
        <f t="shared" si="5"/>
        <v>2.633879781420765E-6</v>
      </c>
    </row>
    <row r="16" spans="1:34" outlineLevel="1" x14ac:dyDescent="0.35">
      <c r="A16" s="10"/>
      <c r="B16" s="10"/>
      <c r="D16" s="37" t="s">
        <v>109</v>
      </c>
      <c r="G16" s="12">
        <f t="shared" ref="G16:AH16" si="6">SUBTOTAL(9,G17:G18)</f>
        <v>3.8823529411764712E-7</v>
      </c>
      <c r="H16" s="12">
        <f t="shared" si="6"/>
        <v>8.5411764705882373E-6</v>
      </c>
      <c r="I16" s="12">
        <f t="shared" si="6"/>
        <v>2.3294117647058819E-8</v>
      </c>
      <c r="J16" s="12">
        <f t="shared" si="6"/>
        <v>2.1352941176470593E-6</v>
      </c>
      <c r="K16" s="12">
        <f t="shared" si="6"/>
        <v>2.7176470588235293E-6</v>
      </c>
      <c r="L16" s="12">
        <f t="shared" si="6"/>
        <v>1.6305882352941176E-7</v>
      </c>
      <c r="M16" s="12">
        <f t="shared" si="6"/>
        <v>1.6499999999999997E-6</v>
      </c>
      <c r="N16" s="12">
        <f t="shared" si="6"/>
        <v>9.7058823529411765E-7</v>
      </c>
      <c r="O16" s="12">
        <f t="shared" si="6"/>
        <v>7.3764705882352933E-7</v>
      </c>
      <c r="P16" s="12">
        <f t="shared" si="6"/>
        <v>5.0470588235294112E-7</v>
      </c>
      <c r="Q16" s="12">
        <f t="shared" si="6"/>
        <v>2.1352941176470593E-6</v>
      </c>
      <c r="R16" s="12">
        <f t="shared" si="6"/>
        <v>4.0764705882352942E-6</v>
      </c>
      <c r="S16" s="12">
        <f t="shared" si="6"/>
        <v>4.6588235294117638E-8</v>
      </c>
      <c r="T16" s="12">
        <f t="shared" si="6"/>
        <v>4.4647058823529406E-6</v>
      </c>
      <c r="U16" s="12">
        <f t="shared" si="6"/>
        <v>5.6294117647058823E-5</v>
      </c>
      <c r="V16" s="12">
        <f t="shared" si="6"/>
        <v>8.222950819672132E-6</v>
      </c>
      <c r="W16" s="12">
        <f t="shared" si="6"/>
        <v>5.1934426229508198E-6</v>
      </c>
      <c r="X16" s="12">
        <f t="shared" si="6"/>
        <v>6.4918032786885245E-3</v>
      </c>
      <c r="Y16" s="12">
        <f t="shared" si="6"/>
        <v>1.536393442622951E-5</v>
      </c>
      <c r="Z16" s="12">
        <f t="shared" si="6"/>
        <v>1.8177049180327869E-5</v>
      </c>
      <c r="AA16" s="12">
        <f t="shared" si="6"/>
        <v>3.2675409836065572E-5</v>
      </c>
      <c r="AB16" s="12">
        <f t="shared" si="6"/>
        <v>1.2118032786885243E-5</v>
      </c>
      <c r="AC16" s="12">
        <f t="shared" si="6"/>
        <v>6.4918032786885248E-7</v>
      </c>
      <c r="AD16" s="12">
        <f t="shared" si="6"/>
        <v>2.1639344262295082E-7</v>
      </c>
      <c r="AE16" s="12">
        <f t="shared" si="6"/>
        <v>1.4189999999999999E-3</v>
      </c>
      <c r="AF16" s="12">
        <f t="shared" si="6"/>
        <v>7.0327868852459007E-5</v>
      </c>
      <c r="AG16" s="12">
        <f t="shared" si="6"/>
        <v>5.2150819672131141E-5</v>
      </c>
      <c r="AH16" s="12">
        <f t="shared" si="6"/>
        <v>0</v>
      </c>
    </row>
    <row r="17" spans="1:34" outlineLevel="2" x14ac:dyDescent="0.35">
      <c r="A17" s="10" t="s">
        <v>17</v>
      </c>
      <c r="B17" s="10">
        <v>912</v>
      </c>
      <c r="C17" s="12" t="s">
        <v>84</v>
      </c>
      <c r="D17" s="12">
        <v>2340</v>
      </c>
      <c r="E17" s="12" t="s">
        <v>66</v>
      </c>
      <c r="F17" s="12">
        <v>0.99</v>
      </c>
      <c r="G17" s="12">
        <f t="shared" ref="G17:P18" si="7">$F17*G$6/91.5</f>
        <v>1.9411764705882356E-7</v>
      </c>
      <c r="H17" s="12">
        <f t="shared" si="7"/>
        <v>4.2705882352941187E-6</v>
      </c>
      <c r="I17" s="12">
        <f t="shared" si="7"/>
        <v>1.1647058823529409E-8</v>
      </c>
      <c r="J17" s="12">
        <f t="shared" si="7"/>
        <v>1.0676470588235297E-6</v>
      </c>
      <c r="K17" s="12">
        <f t="shared" si="7"/>
        <v>1.3588235294117647E-6</v>
      </c>
      <c r="L17" s="12">
        <f t="shared" si="7"/>
        <v>8.1529411764705881E-8</v>
      </c>
      <c r="M17" s="12">
        <f t="shared" si="7"/>
        <v>8.2499999999999983E-7</v>
      </c>
      <c r="N17" s="12">
        <f t="shared" si="7"/>
        <v>4.8529411764705882E-7</v>
      </c>
      <c r="O17" s="12">
        <f t="shared" si="7"/>
        <v>3.6882352941176467E-7</v>
      </c>
      <c r="P17" s="12">
        <f t="shared" si="7"/>
        <v>2.5235294117647056E-7</v>
      </c>
      <c r="Q17" s="12">
        <f t="shared" ref="Q17:Z18" si="8">$F17*Q$6/91.5</f>
        <v>1.0676470588235297E-6</v>
      </c>
      <c r="R17" s="12">
        <f t="shared" si="8"/>
        <v>2.0382352941176471E-6</v>
      </c>
      <c r="S17" s="12">
        <f t="shared" si="8"/>
        <v>2.3294117647058819E-8</v>
      </c>
      <c r="T17" s="12">
        <f t="shared" si="8"/>
        <v>2.2323529411764703E-6</v>
      </c>
      <c r="U17" s="12">
        <f t="shared" si="8"/>
        <v>2.8147058823529411E-5</v>
      </c>
      <c r="V17" s="12">
        <f t="shared" si="8"/>
        <v>4.111475409836066E-6</v>
      </c>
      <c r="W17" s="12">
        <f t="shared" si="8"/>
        <v>2.5967213114754099E-6</v>
      </c>
      <c r="X17" s="12">
        <f t="shared" si="8"/>
        <v>3.2459016393442622E-3</v>
      </c>
      <c r="Y17" s="12">
        <f t="shared" si="8"/>
        <v>7.681967213114755E-6</v>
      </c>
      <c r="Z17" s="12">
        <f t="shared" si="8"/>
        <v>9.0885245901639347E-6</v>
      </c>
      <c r="AA17" s="12">
        <f t="shared" ref="AA17:AG18" si="9">$F17*AA$6/91.5</f>
        <v>1.6337704918032786E-5</v>
      </c>
      <c r="AB17" s="12">
        <f t="shared" si="9"/>
        <v>6.0590163934426217E-6</v>
      </c>
      <c r="AC17" s="12">
        <f t="shared" si="9"/>
        <v>3.2459016393442624E-7</v>
      </c>
      <c r="AD17" s="12">
        <f t="shared" si="9"/>
        <v>1.0819672131147541E-7</v>
      </c>
      <c r="AE17" s="12">
        <f t="shared" si="9"/>
        <v>7.0949999999999995E-4</v>
      </c>
      <c r="AF17" s="12">
        <f t="shared" si="9"/>
        <v>3.5163934426229503E-5</v>
      </c>
      <c r="AG17" s="12">
        <f t="shared" si="9"/>
        <v>2.607540983606557E-5</v>
      </c>
    </row>
    <row r="18" spans="1:34" outlineLevel="2" x14ac:dyDescent="0.35">
      <c r="A18" s="10" t="s">
        <v>17</v>
      </c>
      <c r="B18" s="10">
        <v>913</v>
      </c>
      <c r="D18" s="12">
        <v>2340</v>
      </c>
      <c r="F18" s="12">
        <v>0.99</v>
      </c>
      <c r="G18" s="12">
        <f t="shared" si="7"/>
        <v>1.9411764705882356E-7</v>
      </c>
      <c r="H18" s="12">
        <f t="shared" si="7"/>
        <v>4.2705882352941187E-6</v>
      </c>
      <c r="I18" s="12">
        <f t="shared" si="7"/>
        <v>1.1647058823529409E-8</v>
      </c>
      <c r="J18" s="12">
        <f t="shared" si="7"/>
        <v>1.0676470588235297E-6</v>
      </c>
      <c r="K18" s="12">
        <f t="shared" si="7"/>
        <v>1.3588235294117647E-6</v>
      </c>
      <c r="L18" s="12">
        <f t="shared" si="7"/>
        <v>8.1529411764705881E-8</v>
      </c>
      <c r="M18" s="12">
        <f t="shared" si="7"/>
        <v>8.2499999999999983E-7</v>
      </c>
      <c r="N18" s="12">
        <f t="shared" si="7"/>
        <v>4.8529411764705882E-7</v>
      </c>
      <c r="O18" s="12">
        <f t="shared" si="7"/>
        <v>3.6882352941176467E-7</v>
      </c>
      <c r="P18" s="12">
        <f t="shared" si="7"/>
        <v>2.5235294117647056E-7</v>
      </c>
      <c r="Q18" s="12">
        <f t="shared" si="8"/>
        <v>1.0676470588235297E-6</v>
      </c>
      <c r="R18" s="12">
        <f t="shared" si="8"/>
        <v>2.0382352941176471E-6</v>
      </c>
      <c r="S18" s="12">
        <f t="shared" si="8"/>
        <v>2.3294117647058819E-8</v>
      </c>
      <c r="T18" s="12">
        <f t="shared" si="8"/>
        <v>2.2323529411764703E-6</v>
      </c>
      <c r="U18" s="12">
        <f t="shared" si="8"/>
        <v>2.8147058823529411E-5</v>
      </c>
      <c r="V18" s="12">
        <f t="shared" si="8"/>
        <v>4.111475409836066E-6</v>
      </c>
      <c r="W18" s="12">
        <f t="shared" si="8"/>
        <v>2.5967213114754099E-6</v>
      </c>
      <c r="X18" s="12">
        <f t="shared" si="8"/>
        <v>3.2459016393442622E-3</v>
      </c>
      <c r="Y18" s="12">
        <f t="shared" si="8"/>
        <v>7.681967213114755E-6</v>
      </c>
      <c r="Z18" s="12">
        <f t="shared" si="8"/>
        <v>9.0885245901639347E-6</v>
      </c>
      <c r="AA18" s="12">
        <f t="shared" si="9"/>
        <v>1.6337704918032786E-5</v>
      </c>
      <c r="AB18" s="12">
        <f t="shared" si="9"/>
        <v>6.0590163934426217E-6</v>
      </c>
      <c r="AC18" s="12">
        <f t="shared" si="9"/>
        <v>3.2459016393442624E-7</v>
      </c>
      <c r="AD18" s="12">
        <f t="shared" si="9"/>
        <v>1.0819672131147541E-7</v>
      </c>
      <c r="AE18" s="12">
        <f t="shared" si="9"/>
        <v>7.0949999999999995E-4</v>
      </c>
      <c r="AF18" s="12">
        <f t="shared" si="9"/>
        <v>3.5163934426229503E-5</v>
      </c>
      <c r="AG18" s="12">
        <f t="shared" si="9"/>
        <v>2.607540983606557E-5</v>
      </c>
    </row>
    <row r="19" spans="1:34" outlineLevel="1" x14ac:dyDescent="0.35">
      <c r="A19" s="10"/>
      <c r="B19" s="10"/>
      <c r="D19" s="37" t="s">
        <v>108</v>
      </c>
      <c r="G19" s="12">
        <f t="shared" ref="G19:AH19" si="10">SUBTOTAL(9,G20:G21)</f>
        <v>1.8392156862745098E-7</v>
      </c>
      <c r="H19" s="12">
        <f t="shared" si="10"/>
        <v>4.0462745098039218E-6</v>
      </c>
      <c r="I19" s="12">
        <f t="shared" si="10"/>
        <v>1.1035294117647057E-8</v>
      </c>
      <c r="J19" s="12">
        <f t="shared" si="10"/>
        <v>1.0115686274509805E-6</v>
      </c>
      <c r="K19" s="12">
        <f t="shared" si="10"/>
        <v>1.2874509803921568E-6</v>
      </c>
      <c r="L19" s="12">
        <f t="shared" si="10"/>
        <v>7.72470588235294E-8</v>
      </c>
      <c r="M19" s="12">
        <f t="shared" si="10"/>
        <v>7.8166666666666645E-7</v>
      </c>
      <c r="N19" s="12">
        <f t="shared" si="10"/>
        <v>4.5980392156862747E-7</v>
      </c>
      <c r="O19" s="12">
        <f t="shared" si="10"/>
        <v>3.4945098039215688E-7</v>
      </c>
      <c r="P19" s="12">
        <f t="shared" si="10"/>
        <v>2.3909803921568624E-7</v>
      </c>
      <c r="Q19" s="12">
        <f t="shared" si="10"/>
        <v>1.0115686274509805E-6</v>
      </c>
      <c r="R19" s="12">
        <f t="shared" si="10"/>
        <v>1.931176470588235E-6</v>
      </c>
      <c r="S19" s="12">
        <f t="shared" si="10"/>
        <v>2.2070588235294113E-8</v>
      </c>
      <c r="T19" s="12">
        <f t="shared" si="10"/>
        <v>2.115098039215686E-6</v>
      </c>
      <c r="U19" s="12">
        <f t="shared" si="10"/>
        <v>2.6668627450980393E-5</v>
      </c>
      <c r="V19" s="12">
        <f t="shared" si="10"/>
        <v>3.8955191256830601E-6</v>
      </c>
      <c r="W19" s="12">
        <f t="shared" si="10"/>
        <v>2.4603278688524589E-6</v>
      </c>
      <c r="X19" s="12">
        <f t="shared" si="10"/>
        <v>3.0754098360655738E-3</v>
      </c>
      <c r="Y19" s="12">
        <f t="shared" si="10"/>
        <v>7.278469945355191E-6</v>
      </c>
      <c r="Z19" s="12">
        <f t="shared" si="10"/>
        <v>8.6111475409836074E-6</v>
      </c>
      <c r="AA19" s="12">
        <f t="shared" si="10"/>
        <v>1.5479562841530051E-5</v>
      </c>
      <c r="AB19" s="12">
        <f t="shared" si="10"/>
        <v>5.7407650273224041E-6</v>
      </c>
      <c r="AC19" s="12">
        <f t="shared" si="10"/>
        <v>3.0754098360655736E-7</v>
      </c>
      <c r="AD19" s="12">
        <f t="shared" si="10"/>
        <v>1.0251366120218579E-7</v>
      </c>
      <c r="AE19" s="12">
        <f t="shared" si="10"/>
        <v>6.7223333333333321E-4</v>
      </c>
      <c r="AF19" s="12">
        <f t="shared" si="10"/>
        <v>3.3316939890710377E-5</v>
      </c>
      <c r="AG19" s="12">
        <f t="shared" si="10"/>
        <v>2.4705792349726773E-5</v>
      </c>
      <c r="AH19" s="12">
        <f t="shared" si="10"/>
        <v>0</v>
      </c>
    </row>
    <row r="20" spans="1:34" outlineLevel="2" x14ac:dyDescent="0.35">
      <c r="A20" s="10" t="s">
        <v>19</v>
      </c>
      <c r="B20" s="10">
        <v>950</v>
      </c>
      <c r="C20" s="12" t="s">
        <v>86</v>
      </c>
      <c r="D20" s="12">
        <v>2370</v>
      </c>
      <c r="E20" s="12" t="s">
        <v>66</v>
      </c>
      <c r="F20" s="12">
        <v>0.85</v>
      </c>
      <c r="G20" s="12">
        <f t="shared" ref="G20:P21" si="11">$F20*G$6/91.5</f>
        <v>1.6666666666666668E-7</v>
      </c>
      <c r="H20" s="12">
        <f t="shared" si="11"/>
        <v>3.666666666666667E-6</v>
      </c>
      <c r="I20" s="12">
        <f t="shared" si="11"/>
        <v>9.9999999999999986E-9</v>
      </c>
      <c r="J20" s="12">
        <f t="shared" si="11"/>
        <v>9.1666666666666675E-7</v>
      </c>
      <c r="K20" s="12">
        <f t="shared" si="11"/>
        <v>1.1666666666666666E-6</v>
      </c>
      <c r="L20" s="12">
        <f t="shared" si="11"/>
        <v>6.9999999999999992E-8</v>
      </c>
      <c r="M20" s="12">
        <f t="shared" si="11"/>
        <v>7.0833333333333315E-7</v>
      </c>
      <c r="N20" s="12">
        <f t="shared" si="11"/>
        <v>4.1666666666666667E-7</v>
      </c>
      <c r="O20" s="12">
        <f t="shared" si="11"/>
        <v>3.1666666666666667E-7</v>
      </c>
      <c r="P20" s="12">
        <f t="shared" si="11"/>
        <v>2.1666666666666665E-7</v>
      </c>
      <c r="Q20" s="12">
        <f t="shared" ref="Q20:Z21" si="12">$F20*Q$6/91.5</f>
        <v>9.1666666666666675E-7</v>
      </c>
      <c r="R20" s="12">
        <f t="shared" si="12"/>
        <v>1.7499999999999998E-6</v>
      </c>
      <c r="S20" s="12">
        <f t="shared" si="12"/>
        <v>1.9999999999999997E-8</v>
      </c>
      <c r="T20" s="12">
        <f t="shared" si="12"/>
        <v>1.9166666666666664E-6</v>
      </c>
      <c r="U20" s="12">
        <f t="shared" si="12"/>
        <v>2.4166666666666667E-5</v>
      </c>
      <c r="V20" s="12">
        <f t="shared" si="12"/>
        <v>3.5300546448087429E-6</v>
      </c>
      <c r="W20" s="12">
        <f t="shared" si="12"/>
        <v>2.2295081967213113E-6</v>
      </c>
      <c r="X20" s="12">
        <f t="shared" si="12"/>
        <v>2.7868852459016396E-3</v>
      </c>
      <c r="Y20" s="12">
        <f t="shared" si="12"/>
        <v>6.5956284153005462E-6</v>
      </c>
      <c r="Z20" s="12">
        <f t="shared" si="12"/>
        <v>7.8032786885245905E-6</v>
      </c>
      <c r="AA20" s="12">
        <f t="shared" ref="AA20:AG21" si="13">$F20*AA$6/91.5</f>
        <v>1.4027322404371583E-5</v>
      </c>
      <c r="AB20" s="12">
        <f t="shared" si="13"/>
        <v>5.2021857923497264E-6</v>
      </c>
      <c r="AC20" s="12">
        <f t="shared" si="13"/>
        <v>2.7868852459016391E-7</v>
      </c>
      <c r="AD20" s="12">
        <f t="shared" si="13"/>
        <v>9.2896174863387972E-8</v>
      </c>
      <c r="AE20" s="12">
        <f t="shared" si="13"/>
        <v>6.091666666666666E-4</v>
      </c>
      <c r="AF20" s="12">
        <f t="shared" si="13"/>
        <v>3.0191256830601091E-5</v>
      </c>
      <c r="AG20" s="12">
        <f t="shared" si="13"/>
        <v>2.2387978142076502E-5</v>
      </c>
    </row>
    <row r="21" spans="1:34" outlineLevel="2" x14ac:dyDescent="0.35">
      <c r="A21" s="10" t="s">
        <v>19</v>
      </c>
      <c r="B21" s="10">
        <v>3239</v>
      </c>
      <c r="D21" s="12">
        <v>2370</v>
      </c>
      <c r="F21" s="12">
        <v>8.7999999999999995E-2</v>
      </c>
      <c r="G21" s="12">
        <f t="shared" si="11"/>
        <v>1.7254901960784313E-8</v>
      </c>
      <c r="H21" s="12">
        <f t="shared" si="11"/>
        <v>3.7960784313725492E-7</v>
      </c>
      <c r="I21" s="12">
        <f t="shared" si="11"/>
        <v>1.0352941176470585E-9</v>
      </c>
      <c r="J21" s="12">
        <f t="shared" si="11"/>
        <v>9.490196078431373E-8</v>
      </c>
      <c r="K21" s="12">
        <f t="shared" si="11"/>
        <v>1.2078431372549021E-7</v>
      </c>
      <c r="L21" s="12">
        <f t="shared" si="11"/>
        <v>7.2470588235294106E-9</v>
      </c>
      <c r="M21" s="12">
        <f t="shared" si="11"/>
        <v>7.3333333333333315E-8</v>
      </c>
      <c r="N21" s="12">
        <f t="shared" si="11"/>
        <v>4.3137254901960777E-8</v>
      </c>
      <c r="O21" s="12">
        <f t="shared" si="11"/>
        <v>3.2784313725490193E-8</v>
      </c>
      <c r="P21" s="12">
        <f t="shared" si="11"/>
        <v>2.2431372549019605E-8</v>
      </c>
      <c r="Q21" s="12">
        <f t="shared" si="12"/>
        <v>9.490196078431373E-8</v>
      </c>
      <c r="R21" s="12">
        <f t="shared" si="12"/>
        <v>1.8117647058823528E-7</v>
      </c>
      <c r="S21" s="12">
        <f t="shared" si="12"/>
        <v>2.070588235294117E-9</v>
      </c>
      <c r="T21" s="12">
        <f t="shared" si="12"/>
        <v>1.9843137254901958E-7</v>
      </c>
      <c r="U21" s="12">
        <f t="shared" si="12"/>
        <v>2.5019607843137253E-6</v>
      </c>
      <c r="V21" s="12">
        <f t="shared" si="12"/>
        <v>3.6546448087431693E-7</v>
      </c>
      <c r="W21" s="12">
        <f t="shared" si="12"/>
        <v>2.3081967213114751E-7</v>
      </c>
      <c r="X21" s="12">
        <f t="shared" si="12"/>
        <v>2.885245901639344E-4</v>
      </c>
      <c r="Y21" s="12">
        <f t="shared" si="12"/>
        <v>6.8284153005464478E-7</v>
      </c>
      <c r="Z21" s="12">
        <f t="shared" si="12"/>
        <v>8.0786885245901638E-7</v>
      </c>
      <c r="AA21" s="12">
        <f t="shared" si="13"/>
        <v>1.4522404371584698E-6</v>
      </c>
      <c r="AB21" s="12">
        <f t="shared" si="13"/>
        <v>5.3857923497267755E-7</v>
      </c>
      <c r="AC21" s="12">
        <f t="shared" si="13"/>
        <v>2.8852459016393439E-8</v>
      </c>
      <c r="AD21" s="12">
        <f t="shared" si="13"/>
        <v>9.6174863387978153E-9</v>
      </c>
      <c r="AE21" s="12">
        <f t="shared" si="13"/>
        <v>6.306666666666665E-5</v>
      </c>
      <c r="AF21" s="12">
        <f t="shared" si="13"/>
        <v>3.1256830601092892E-6</v>
      </c>
      <c r="AG21" s="12">
        <f t="shared" si="13"/>
        <v>2.3178142076502727E-6</v>
      </c>
    </row>
    <row r="22" spans="1:34" outlineLevel="1" x14ac:dyDescent="0.35">
      <c r="A22" s="10"/>
      <c r="B22" s="10"/>
      <c r="D22" s="37" t="s">
        <v>107</v>
      </c>
      <c r="G22" s="12">
        <f t="shared" ref="G22:AH22" si="14">SUBTOTAL(9,G23:G26)</f>
        <v>4.2352941176470591E-7</v>
      </c>
      <c r="H22" s="12">
        <f t="shared" si="14"/>
        <v>9.3176470588235301E-6</v>
      </c>
      <c r="I22" s="12">
        <f t="shared" si="14"/>
        <v>2.5411764705882348E-8</v>
      </c>
      <c r="J22" s="12">
        <f t="shared" si="14"/>
        <v>2.3294117647058825E-6</v>
      </c>
      <c r="K22" s="12">
        <f t="shared" si="14"/>
        <v>2.9647058823529414E-6</v>
      </c>
      <c r="L22" s="12">
        <f t="shared" si="14"/>
        <v>1.7788235294117643E-7</v>
      </c>
      <c r="M22" s="12">
        <f t="shared" si="14"/>
        <v>1.7999999999999995E-6</v>
      </c>
      <c r="N22" s="12">
        <f t="shared" si="14"/>
        <v>1.0588235294117648E-6</v>
      </c>
      <c r="O22" s="12">
        <f t="shared" si="14"/>
        <v>8.0470588235294121E-7</v>
      </c>
      <c r="P22" s="12">
        <f t="shared" si="14"/>
        <v>5.5058823529411764E-7</v>
      </c>
      <c r="Q22" s="12">
        <f t="shared" si="14"/>
        <v>2.3294117647058825E-6</v>
      </c>
      <c r="R22" s="12">
        <f t="shared" si="14"/>
        <v>4.4470588235294112E-6</v>
      </c>
      <c r="S22" s="12">
        <f t="shared" si="14"/>
        <v>5.0823529411764697E-8</v>
      </c>
      <c r="T22" s="12">
        <f t="shared" si="14"/>
        <v>4.8705882352941172E-6</v>
      </c>
      <c r="U22" s="12">
        <f t="shared" si="14"/>
        <v>6.1411764705882342E-5</v>
      </c>
      <c r="V22" s="12">
        <f t="shared" si="14"/>
        <v>8.9704918032786882E-6</v>
      </c>
      <c r="W22" s="12">
        <f t="shared" si="14"/>
        <v>5.6655737704918042E-6</v>
      </c>
      <c r="X22" s="12">
        <f t="shared" si="14"/>
        <v>7.0819672131147539E-3</v>
      </c>
      <c r="Y22" s="12">
        <f t="shared" si="14"/>
        <v>1.6760655737704918E-5</v>
      </c>
      <c r="Z22" s="12">
        <f t="shared" si="14"/>
        <v>1.9829508196721314E-5</v>
      </c>
      <c r="AA22" s="12">
        <f t="shared" si="14"/>
        <v>3.5645901639344256E-5</v>
      </c>
      <c r="AB22" s="12">
        <f t="shared" si="14"/>
        <v>1.3219672131147539E-5</v>
      </c>
      <c r="AC22" s="12">
        <f t="shared" si="14"/>
        <v>7.0819672131147553E-7</v>
      </c>
      <c r="AD22" s="12">
        <f t="shared" si="14"/>
        <v>2.3606557377049182E-7</v>
      </c>
      <c r="AE22" s="12">
        <f t="shared" si="14"/>
        <v>1.5479999999999999E-3</v>
      </c>
      <c r="AF22" s="12">
        <f t="shared" si="14"/>
        <v>7.6721311475409836E-5</v>
      </c>
      <c r="AG22" s="12">
        <f t="shared" si="14"/>
        <v>5.6891803278688515E-5</v>
      </c>
      <c r="AH22" s="12">
        <f t="shared" si="14"/>
        <v>0</v>
      </c>
    </row>
    <row r="23" spans="1:34" outlineLevel="2" x14ac:dyDescent="0.35">
      <c r="A23" s="10" t="s">
        <v>22</v>
      </c>
      <c r="B23" s="10">
        <v>963</v>
      </c>
      <c r="C23" s="12" t="s">
        <v>55</v>
      </c>
      <c r="D23" s="12">
        <v>2410</v>
      </c>
      <c r="E23" s="12" t="s">
        <v>66</v>
      </c>
      <c r="F23" s="12">
        <v>0.06</v>
      </c>
      <c r="G23" s="12">
        <f t="shared" ref="G23:P26" si="15">$F23*G$6/91.5</f>
        <v>1.1764705882352941E-8</v>
      </c>
      <c r="H23" s="12">
        <f t="shared" si="15"/>
        <v>2.5882352941176471E-7</v>
      </c>
      <c r="I23" s="12">
        <f t="shared" si="15"/>
        <v>7.058823529411763E-10</v>
      </c>
      <c r="J23" s="12">
        <f t="shared" si="15"/>
        <v>6.4705882352941178E-8</v>
      </c>
      <c r="K23" s="12">
        <f t="shared" si="15"/>
        <v>8.2352941176470587E-8</v>
      </c>
      <c r="L23" s="12">
        <f t="shared" si="15"/>
        <v>4.9411764705882345E-9</v>
      </c>
      <c r="M23" s="12">
        <f t="shared" si="15"/>
        <v>4.9999999999999985E-8</v>
      </c>
      <c r="N23" s="12">
        <f t="shared" si="15"/>
        <v>2.9411764705882348E-8</v>
      </c>
      <c r="O23" s="12">
        <f t="shared" si="15"/>
        <v>2.2352941176470589E-8</v>
      </c>
      <c r="P23" s="12">
        <f t="shared" si="15"/>
        <v>1.529411764705882E-8</v>
      </c>
      <c r="Q23" s="12">
        <f t="shared" ref="Q23:Z26" si="16">$F23*Q$6/91.5</f>
        <v>6.4705882352941178E-8</v>
      </c>
      <c r="R23" s="12">
        <f t="shared" si="16"/>
        <v>1.2352941176470587E-7</v>
      </c>
      <c r="S23" s="12">
        <f t="shared" si="16"/>
        <v>1.4117647058823526E-9</v>
      </c>
      <c r="T23" s="12">
        <f t="shared" si="16"/>
        <v>1.3529411764705881E-7</v>
      </c>
      <c r="U23" s="12">
        <f t="shared" si="16"/>
        <v>1.7058823529411764E-6</v>
      </c>
      <c r="V23" s="12">
        <f t="shared" si="16"/>
        <v>2.491803278688525E-7</v>
      </c>
      <c r="W23" s="12">
        <f t="shared" si="16"/>
        <v>1.5737704918032787E-7</v>
      </c>
      <c r="X23" s="12">
        <f t="shared" si="16"/>
        <v>1.9672131147540983E-4</v>
      </c>
      <c r="Y23" s="12">
        <f t="shared" si="16"/>
        <v>4.6557377049180329E-7</v>
      </c>
      <c r="Z23" s="12">
        <f t="shared" si="16"/>
        <v>5.5081967213114757E-7</v>
      </c>
      <c r="AA23" s="12">
        <f t="shared" ref="AA23:AG26" si="17">$F23*AA$6/91.5</f>
        <v>9.9016393442622962E-7</v>
      </c>
      <c r="AB23" s="12">
        <f t="shared" si="17"/>
        <v>3.6721311475409833E-7</v>
      </c>
      <c r="AC23" s="12">
        <f t="shared" si="17"/>
        <v>1.9672131147540984E-8</v>
      </c>
      <c r="AD23" s="12">
        <f t="shared" si="17"/>
        <v>6.5573770491803284E-9</v>
      </c>
      <c r="AE23" s="12">
        <f t="shared" si="17"/>
        <v>4.2999999999999995E-5</v>
      </c>
      <c r="AF23" s="12">
        <f t="shared" si="17"/>
        <v>2.1311475409836063E-6</v>
      </c>
      <c r="AG23" s="12">
        <f t="shared" si="17"/>
        <v>1.5803278688524588E-6</v>
      </c>
    </row>
    <row r="24" spans="1:34" outlineLevel="2" x14ac:dyDescent="0.35">
      <c r="A24" s="10" t="s">
        <v>22</v>
      </c>
      <c r="B24" s="10">
        <v>4356</v>
      </c>
      <c r="D24" s="12">
        <v>2410</v>
      </c>
      <c r="F24" s="12">
        <v>0.1</v>
      </c>
      <c r="G24" s="12">
        <f t="shared" si="15"/>
        <v>1.9607843137254905E-8</v>
      </c>
      <c r="H24" s="12">
        <f t="shared" si="15"/>
        <v>4.3137254901960793E-7</v>
      </c>
      <c r="I24" s="12">
        <f t="shared" si="15"/>
        <v>1.1764705882352938E-9</v>
      </c>
      <c r="J24" s="12">
        <f t="shared" si="15"/>
        <v>1.0784313725490198E-7</v>
      </c>
      <c r="K24" s="12">
        <f t="shared" si="15"/>
        <v>1.3725490196078432E-7</v>
      </c>
      <c r="L24" s="12">
        <f t="shared" si="15"/>
        <v>8.235294117647058E-9</v>
      </c>
      <c r="M24" s="12">
        <f t="shared" si="15"/>
        <v>8.3333333333333325E-8</v>
      </c>
      <c r="N24" s="12">
        <f t="shared" si="15"/>
        <v>4.9019607843137253E-8</v>
      </c>
      <c r="O24" s="12">
        <f t="shared" si="15"/>
        <v>3.725490196078432E-8</v>
      </c>
      <c r="P24" s="12">
        <f t="shared" si="15"/>
        <v>2.5490196078431368E-8</v>
      </c>
      <c r="Q24" s="12">
        <f t="shared" si="16"/>
        <v>1.0784313725490198E-7</v>
      </c>
      <c r="R24" s="12">
        <f t="shared" si="16"/>
        <v>2.0588235294117647E-7</v>
      </c>
      <c r="S24" s="12">
        <f t="shared" si="16"/>
        <v>2.3529411764705877E-9</v>
      </c>
      <c r="T24" s="12">
        <f t="shared" si="16"/>
        <v>2.2549019607843137E-7</v>
      </c>
      <c r="U24" s="12">
        <f t="shared" si="16"/>
        <v>2.8431372549019607E-6</v>
      </c>
      <c r="V24" s="12">
        <f t="shared" si="16"/>
        <v>4.1530054644808746E-7</v>
      </c>
      <c r="W24" s="12">
        <f t="shared" si="16"/>
        <v>2.6229508196721312E-7</v>
      </c>
      <c r="X24" s="12">
        <f t="shared" si="16"/>
        <v>3.2786885245901639E-4</v>
      </c>
      <c r="Y24" s="12">
        <f t="shared" si="16"/>
        <v>7.7595628415300548E-7</v>
      </c>
      <c r="Z24" s="12">
        <f t="shared" si="16"/>
        <v>9.1803278688524596E-7</v>
      </c>
      <c r="AA24" s="12">
        <f t="shared" si="17"/>
        <v>1.650273224043716E-6</v>
      </c>
      <c r="AB24" s="12">
        <f t="shared" si="17"/>
        <v>6.1202185792349727E-7</v>
      </c>
      <c r="AC24" s="12">
        <f t="shared" si="17"/>
        <v>3.2786885245901639E-8</v>
      </c>
      <c r="AD24" s="12">
        <f t="shared" si="17"/>
        <v>1.0928961748633881E-8</v>
      </c>
      <c r="AE24" s="12">
        <f t="shared" si="17"/>
        <v>7.1666666666666669E-5</v>
      </c>
      <c r="AF24" s="12">
        <f t="shared" si="17"/>
        <v>3.5519125683060107E-6</v>
      </c>
      <c r="AG24" s="12">
        <f t="shared" si="17"/>
        <v>2.633879781420765E-6</v>
      </c>
    </row>
    <row r="25" spans="1:34" outlineLevel="2" x14ac:dyDescent="0.35">
      <c r="A25" s="10" t="s">
        <v>22</v>
      </c>
      <c r="B25" s="10">
        <v>714341</v>
      </c>
      <c r="D25" s="12">
        <v>2410</v>
      </c>
      <c r="F25" s="12">
        <v>1</v>
      </c>
      <c r="G25" s="12">
        <f t="shared" si="15"/>
        <v>1.9607843137254904E-7</v>
      </c>
      <c r="H25" s="12">
        <f t="shared" si="15"/>
        <v>4.3137254901960786E-6</v>
      </c>
      <c r="I25" s="12">
        <f t="shared" si="15"/>
        <v>1.1764705882352939E-8</v>
      </c>
      <c r="J25" s="12">
        <f t="shared" si="15"/>
        <v>1.0784313725490197E-6</v>
      </c>
      <c r="K25" s="12">
        <f t="shared" si="15"/>
        <v>1.3725490196078432E-6</v>
      </c>
      <c r="L25" s="12">
        <f t="shared" si="15"/>
        <v>8.2352941176470574E-8</v>
      </c>
      <c r="M25" s="12">
        <f t="shared" si="15"/>
        <v>8.3333333333333312E-7</v>
      </c>
      <c r="N25" s="12">
        <f t="shared" si="15"/>
        <v>4.9019607843137254E-7</v>
      </c>
      <c r="O25" s="12">
        <f t="shared" si="15"/>
        <v>3.7254901960784315E-7</v>
      </c>
      <c r="P25" s="12">
        <f t="shared" si="15"/>
        <v>2.5490196078431371E-7</v>
      </c>
      <c r="Q25" s="12">
        <f t="shared" si="16"/>
        <v>1.0784313725490197E-6</v>
      </c>
      <c r="R25" s="12">
        <f t="shared" si="16"/>
        <v>2.0588235294117645E-6</v>
      </c>
      <c r="S25" s="12">
        <f t="shared" si="16"/>
        <v>2.3529411764705878E-8</v>
      </c>
      <c r="T25" s="12">
        <f t="shared" si="16"/>
        <v>2.2549019607843132E-6</v>
      </c>
      <c r="U25" s="12">
        <f t="shared" si="16"/>
        <v>2.8431372549019608E-5</v>
      </c>
      <c r="V25" s="12">
        <f t="shared" si="16"/>
        <v>4.1530054644808744E-6</v>
      </c>
      <c r="W25" s="12">
        <f t="shared" si="16"/>
        <v>2.6229508196721314E-6</v>
      </c>
      <c r="X25" s="12">
        <f t="shared" si="16"/>
        <v>3.2786885245901639E-3</v>
      </c>
      <c r="Y25" s="12">
        <f t="shared" si="16"/>
        <v>7.7595628415300542E-6</v>
      </c>
      <c r="Z25" s="12">
        <f t="shared" si="16"/>
        <v>9.1803278688524598E-6</v>
      </c>
      <c r="AA25" s="12">
        <f t="shared" si="17"/>
        <v>1.6502732240437158E-5</v>
      </c>
      <c r="AB25" s="12">
        <f t="shared" si="17"/>
        <v>6.120218579234972E-6</v>
      </c>
      <c r="AC25" s="12">
        <f t="shared" si="17"/>
        <v>3.2786885245901642E-7</v>
      </c>
      <c r="AD25" s="12">
        <f t="shared" si="17"/>
        <v>1.0928961748633881E-7</v>
      </c>
      <c r="AE25" s="12">
        <f t="shared" si="17"/>
        <v>7.1666666666666656E-4</v>
      </c>
      <c r="AF25" s="12">
        <f t="shared" si="17"/>
        <v>3.5519125683060107E-5</v>
      </c>
      <c r="AG25" s="12">
        <f t="shared" si="17"/>
        <v>2.6338797814207647E-5</v>
      </c>
    </row>
    <row r="26" spans="1:34" outlineLevel="2" x14ac:dyDescent="0.35">
      <c r="A26" s="10" t="s">
        <v>22</v>
      </c>
      <c r="B26" s="10">
        <v>714343</v>
      </c>
      <c r="D26" s="12">
        <v>2410</v>
      </c>
      <c r="F26" s="12">
        <v>1</v>
      </c>
      <c r="G26" s="12">
        <f t="shared" si="15"/>
        <v>1.9607843137254904E-7</v>
      </c>
      <c r="H26" s="12">
        <f t="shared" si="15"/>
        <v>4.3137254901960786E-6</v>
      </c>
      <c r="I26" s="12">
        <f t="shared" si="15"/>
        <v>1.1764705882352939E-8</v>
      </c>
      <c r="J26" s="12">
        <f t="shared" si="15"/>
        <v>1.0784313725490197E-6</v>
      </c>
      <c r="K26" s="12">
        <f t="shared" si="15"/>
        <v>1.3725490196078432E-6</v>
      </c>
      <c r="L26" s="12">
        <f t="shared" si="15"/>
        <v>8.2352941176470574E-8</v>
      </c>
      <c r="M26" s="12">
        <f t="shared" si="15"/>
        <v>8.3333333333333312E-7</v>
      </c>
      <c r="N26" s="12">
        <f t="shared" si="15"/>
        <v>4.9019607843137254E-7</v>
      </c>
      <c r="O26" s="12">
        <f t="shared" si="15"/>
        <v>3.7254901960784315E-7</v>
      </c>
      <c r="P26" s="12">
        <f t="shared" si="15"/>
        <v>2.5490196078431371E-7</v>
      </c>
      <c r="Q26" s="12">
        <f t="shared" si="16"/>
        <v>1.0784313725490197E-6</v>
      </c>
      <c r="R26" s="12">
        <f t="shared" si="16"/>
        <v>2.0588235294117645E-6</v>
      </c>
      <c r="S26" s="12">
        <f t="shared" si="16"/>
        <v>2.3529411764705878E-8</v>
      </c>
      <c r="T26" s="12">
        <f t="shared" si="16"/>
        <v>2.2549019607843132E-6</v>
      </c>
      <c r="U26" s="12">
        <f t="shared" si="16"/>
        <v>2.8431372549019608E-5</v>
      </c>
      <c r="V26" s="12">
        <f t="shared" si="16"/>
        <v>4.1530054644808744E-6</v>
      </c>
      <c r="W26" s="12">
        <f t="shared" si="16"/>
        <v>2.6229508196721314E-6</v>
      </c>
      <c r="X26" s="12">
        <f t="shared" si="16"/>
        <v>3.2786885245901639E-3</v>
      </c>
      <c r="Y26" s="12">
        <f t="shared" si="16"/>
        <v>7.7595628415300542E-6</v>
      </c>
      <c r="Z26" s="12">
        <f t="shared" si="16"/>
        <v>9.1803278688524598E-6</v>
      </c>
      <c r="AA26" s="12">
        <f t="shared" si="17"/>
        <v>1.6502732240437158E-5</v>
      </c>
      <c r="AB26" s="12">
        <f t="shared" si="17"/>
        <v>6.120218579234972E-6</v>
      </c>
      <c r="AC26" s="12">
        <f t="shared" si="17"/>
        <v>3.2786885245901642E-7</v>
      </c>
      <c r="AD26" s="12">
        <f t="shared" si="17"/>
        <v>1.0928961748633881E-7</v>
      </c>
      <c r="AE26" s="12">
        <f t="shared" si="17"/>
        <v>7.1666666666666656E-4</v>
      </c>
      <c r="AF26" s="12">
        <f t="shared" si="17"/>
        <v>3.5519125683060107E-5</v>
      </c>
      <c r="AG26" s="12">
        <f t="shared" si="17"/>
        <v>2.6338797814207647E-5</v>
      </c>
    </row>
    <row r="27" spans="1:34" outlineLevel="1" x14ac:dyDescent="0.35">
      <c r="A27" s="10"/>
      <c r="B27" s="10"/>
      <c r="D27" s="37" t="s">
        <v>106</v>
      </c>
      <c r="G27" s="12">
        <f t="shared" ref="G27:AH27" si="18">SUBTOTAL(9,G28:G29)</f>
        <v>2.3529411764705881E-8</v>
      </c>
      <c r="H27" s="12">
        <f t="shared" si="18"/>
        <v>5.1764705882352943E-7</v>
      </c>
      <c r="I27" s="12">
        <f t="shared" si="18"/>
        <v>1.4117647058823526E-9</v>
      </c>
      <c r="J27" s="12">
        <f t="shared" si="18"/>
        <v>1.2941176470588236E-7</v>
      </c>
      <c r="K27" s="12">
        <f t="shared" si="18"/>
        <v>1.6470588235294117E-7</v>
      </c>
      <c r="L27" s="12">
        <f t="shared" si="18"/>
        <v>9.882352941176469E-9</v>
      </c>
      <c r="M27" s="12">
        <f t="shared" si="18"/>
        <v>9.9999999999999969E-8</v>
      </c>
      <c r="N27" s="12">
        <f t="shared" si="18"/>
        <v>5.8823529411764695E-8</v>
      </c>
      <c r="O27" s="12">
        <f t="shared" si="18"/>
        <v>4.4705882352941178E-8</v>
      </c>
      <c r="P27" s="12">
        <f t="shared" si="18"/>
        <v>3.058823529411764E-8</v>
      </c>
      <c r="Q27" s="12">
        <f t="shared" si="18"/>
        <v>1.2941176470588236E-7</v>
      </c>
      <c r="R27" s="12">
        <f t="shared" si="18"/>
        <v>2.4705882352941175E-7</v>
      </c>
      <c r="S27" s="12">
        <f t="shared" si="18"/>
        <v>2.8235294117647052E-9</v>
      </c>
      <c r="T27" s="12">
        <f t="shared" si="18"/>
        <v>2.7058823529411763E-7</v>
      </c>
      <c r="U27" s="12">
        <f t="shared" si="18"/>
        <v>3.4117647058823528E-6</v>
      </c>
      <c r="V27" s="12">
        <f t="shared" si="18"/>
        <v>4.9836065573770499E-7</v>
      </c>
      <c r="W27" s="12">
        <f t="shared" si="18"/>
        <v>3.1475409836065575E-7</v>
      </c>
      <c r="X27" s="12">
        <f t="shared" si="18"/>
        <v>3.9344262295081965E-4</v>
      </c>
      <c r="Y27" s="12">
        <f t="shared" si="18"/>
        <v>9.3114754098360657E-7</v>
      </c>
      <c r="Z27" s="12">
        <f t="shared" si="18"/>
        <v>1.1016393442622951E-6</v>
      </c>
      <c r="AA27" s="12">
        <f t="shared" si="18"/>
        <v>1.9803278688524592E-6</v>
      </c>
      <c r="AB27" s="12">
        <f t="shared" si="18"/>
        <v>7.3442622950819666E-7</v>
      </c>
      <c r="AC27" s="12">
        <f t="shared" si="18"/>
        <v>3.9344262295081969E-8</v>
      </c>
      <c r="AD27" s="12">
        <f t="shared" si="18"/>
        <v>1.3114754098360657E-8</v>
      </c>
      <c r="AE27" s="12">
        <f t="shared" si="18"/>
        <v>8.599999999999999E-5</v>
      </c>
      <c r="AF27" s="12">
        <f t="shared" si="18"/>
        <v>4.2622950819672126E-6</v>
      </c>
      <c r="AG27" s="12">
        <f t="shared" si="18"/>
        <v>3.1606557377049177E-6</v>
      </c>
      <c r="AH27" s="12">
        <f t="shared" si="18"/>
        <v>0</v>
      </c>
    </row>
    <row r="28" spans="1:34" outlineLevel="2" x14ac:dyDescent="0.35">
      <c r="A28" s="10" t="s">
        <v>24</v>
      </c>
      <c r="B28" s="10">
        <v>981</v>
      </c>
      <c r="C28" s="12" t="s">
        <v>56</v>
      </c>
      <c r="D28" s="12">
        <v>2490</v>
      </c>
      <c r="E28" s="12" t="s">
        <v>66</v>
      </c>
      <c r="F28" s="12">
        <v>0.06</v>
      </c>
      <c r="G28" s="12">
        <f t="shared" ref="G28:P29" si="19">$F28*G$6/91.5</f>
        <v>1.1764705882352941E-8</v>
      </c>
      <c r="H28" s="12">
        <f t="shared" si="19"/>
        <v>2.5882352941176471E-7</v>
      </c>
      <c r="I28" s="12">
        <f t="shared" si="19"/>
        <v>7.058823529411763E-10</v>
      </c>
      <c r="J28" s="12">
        <f t="shared" si="19"/>
        <v>6.4705882352941178E-8</v>
      </c>
      <c r="K28" s="12">
        <f t="shared" si="19"/>
        <v>8.2352941176470587E-8</v>
      </c>
      <c r="L28" s="12">
        <f t="shared" si="19"/>
        <v>4.9411764705882345E-9</v>
      </c>
      <c r="M28" s="12">
        <f t="shared" si="19"/>
        <v>4.9999999999999985E-8</v>
      </c>
      <c r="N28" s="12">
        <f t="shared" si="19"/>
        <v>2.9411764705882348E-8</v>
      </c>
      <c r="O28" s="12">
        <f t="shared" si="19"/>
        <v>2.2352941176470589E-8</v>
      </c>
      <c r="P28" s="12">
        <f t="shared" si="19"/>
        <v>1.529411764705882E-8</v>
      </c>
      <c r="Q28" s="12">
        <f t="shared" ref="Q28:Z29" si="20">$F28*Q$6/91.5</f>
        <v>6.4705882352941178E-8</v>
      </c>
      <c r="R28" s="12">
        <f t="shared" si="20"/>
        <v>1.2352941176470587E-7</v>
      </c>
      <c r="S28" s="12">
        <f t="shared" si="20"/>
        <v>1.4117647058823526E-9</v>
      </c>
      <c r="T28" s="12">
        <f t="shared" si="20"/>
        <v>1.3529411764705881E-7</v>
      </c>
      <c r="U28" s="12">
        <f t="shared" si="20"/>
        <v>1.7058823529411764E-6</v>
      </c>
      <c r="V28" s="12">
        <f t="shared" si="20"/>
        <v>2.491803278688525E-7</v>
      </c>
      <c r="W28" s="12">
        <f t="shared" si="20"/>
        <v>1.5737704918032787E-7</v>
      </c>
      <c r="X28" s="12">
        <f t="shared" si="20"/>
        <v>1.9672131147540983E-4</v>
      </c>
      <c r="Y28" s="12">
        <f t="shared" si="20"/>
        <v>4.6557377049180329E-7</v>
      </c>
      <c r="Z28" s="12">
        <f t="shared" si="20"/>
        <v>5.5081967213114757E-7</v>
      </c>
      <c r="AA28" s="12">
        <f t="shared" ref="AA28:AG29" si="21">$F28*AA$6/91.5</f>
        <v>9.9016393442622962E-7</v>
      </c>
      <c r="AB28" s="12">
        <f t="shared" si="21"/>
        <v>3.6721311475409833E-7</v>
      </c>
      <c r="AC28" s="12">
        <f t="shared" si="21"/>
        <v>1.9672131147540984E-8</v>
      </c>
      <c r="AD28" s="12">
        <f t="shared" si="21"/>
        <v>6.5573770491803284E-9</v>
      </c>
      <c r="AE28" s="12">
        <f t="shared" si="21"/>
        <v>4.2999999999999995E-5</v>
      </c>
      <c r="AF28" s="12">
        <f t="shared" si="21"/>
        <v>2.1311475409836063E-6</v>
      </c>
      <c r="AG28" s="12">
        <f t="shared" si="21"/>
        <v>1.5803278688524588E-6</v>
      </c>
    </row>
    <row r="29" spans="1:34" outlineLevel="2" x14ac:dyDescent="0.35">
      <c r="A29" s="10" t="s">
        <v>24</v>
      </c>
      <c r="B29" s="10">
        <v>676394</v>
      </c>
      <c r="D29" s="12">
        <v>2490</v>
      </c>
      <c r="F29" s="12">
        <v>0.06</v>
      </c>
      <c r="G29" s="12">
        <f t="shared" si="19"/>
        <v>1.1764705882352941E-8</v>
      </c>
      <c r="H29" s="12">
        <f t="shared" si="19"/>
        <v>2.5882352941176471E-7</v>
      </c>
      <c r="I29" s="12">
        <f t="shared" si="19"/>
        <v>7.058823529411763E-10</v>
      </c>
      <c r="J29" s="12">
        <f t="shared" si="19"/>
        <v>6.4705882352941178E-8</v>
      </c>
      <c r="K29" s="12">
        <f t="shared" si="19"/>
        <v>8.2352941176470587E-8</v>
      </c>
      <c r="L29" s="12">
        <f t="shared" si="19"/>
        <v>4.9411764705882345E-9</v>
      </c>
      <c r="M29" s="12">
        <f t="shared" si="19"/>
        <v>4.9999999999999985E-8</v>
      </c>
      <c r="N29" s="12">
        <f t="shared" si="19"/>
        <v>2.9411764705882348E-8</v>
      </c>
      <c r="O29" s="12">
        <f t="shared" si="19"/>
        <v>2.2352941176470589E-8</v>
      </c>
      <c r="P29" s="12">
        <f t="shared" si="19"/>
        <v>1.529411764705882E-8</v>
      </c>
      <c r="Q29" s="12">
        <f t="shared" si="20"/>
        <v>6.4705882352941178E-8</v>
      </c>
      <c r="R29" s="12">
        <f t="shared" si="20"/>
        <v>1.2352941176470587E-7</v>
      </c>
      <c r="S29" s="12">
        <f t="shared" si="20"/>
        <v>1.4117647058823526E-9</v>
      </c>
      <c r="T29" s="12">
        <f t="shared" si="20"/>
        <v>1.3529411764705881E-7</v>
      </c>
      <c r="U29" s="12">
        <f t="shared" si="20"/>
        <v>1.7058823529411764E-6</v>
      </c>
      <c r="V29" s="12">
        <f t="shared" si="20"/>
        <v>2.491803278688525E-7</v>
      </c>
      <c r="W29" s="12">
        <f t="shared" si="20"/>
        <v>1.5737704918032787E-7</v>
      </c>
      <c r="X29" s="12">
        <f t="shared" si="20"/>
        <v>1.9672131147540983E-4</v>
      </c>
      <c r="Y29" s="12">
        <f t="shared" si="20"/>
        <v>4.6557377049180329E-7</v>
      </c>
      <c r="Z29" s="12">
        <f t="shared" si="20"/>
        <v>5.5081967213114757E-7</v>
      </c>
      <c r="AA29" s="12">
        <f t="shared" si="21"/>
        <v>9.9016393442622962E-7</v>
      </c>
      <c r="AB29" s="12">
        <f t="shared" si="21"/>
        <v>3.6721311475409833E-7</v>
      </c>
      <c r="AC29" s="12">
        <f t="shared" si="21"/>
        <v>1.9672131147540984E-8</v>
      </c>
      <c r="AD29" s="12">
        <f t="shared" si="21"/>
        <v>6.5573770491803284E-9</v>
      </c>
      <c r="AE29" s="12">
        <f t="shared" si="21"/>
        <v>4.2999999999999995E-5</v>
      </c>
      <c r="AF29" s="12">
        <f t="shared" si="21"/>
        <v>2.1311475409836063E-6</v>
      </c>
      <c r="AG29" s="12">
        <f t="shared" si="21"/>
        <v>1.5803278688524588E-6</v>
      </c>
    </row>
    <row r="30" spans="1:34" outlineLevel="1" x14ac:dyDescent="0.35">
      <c r="A30" s="10"/>
      <c r="B30" s="10"/>
      <c r="D30" s="37" t="s">
        <v>105</v>
      </c>
      <c r="G30" s="12">
        <f t="shared" ref="G30:AH30" si="22">SUBTOTAL(9,G31:G32)</f>
        <v>4.9019607843137259E-8</v>
      </c>
      <c r="H30" s="12">
        <f t="shared" si="22"/>
        <v>1.0784313725490197E-6</v>
      </c>
      <c r="I30" s="12">
        <f t="shared" si="22"/>
        <v>2.9411764705882348E-9</v>
      </c>
      <c r="J30" s="12">
        <f t="shared" si="22"/>
        <v>2.6960784313725491E-7</v>
      </c>
      <c r="K30" s="12">
        <f t="shared" si="22"/>
        <v>3.4313725490196079E-7</v>
      </c>
      <c r="L30" s="12">
        <f t="shared" si="22"/>
        <v>2.0588235294117643E-8</v>
      </c>
      <c r="M30" s="12">
        <f t="shared" si="22"/>
        <v>2.0833333333333328E-7</v>
      </c>
      <c r="N30" s="12">
        <f t="shared" si="22"/>
        <v>1.2254901960784314E-7</v>
      </c>
      <c r="O30" s="12">
        <f t="shared" si="22"/>
        <v>9.3137254901960788E-8</v>
      </c>
      <c r="P30" s="12">
        <f t="shared" si="22"/>
        <v>6.3725490196078427E-8</v>
      </c>
      <c r="Q30" s="12">
        <f t="shared" si="22"/>
        <v>2.6960784313725491E-7</v>
      </c>
      <c r="R30" s="12">
        <f t="shared" si="22"/>
        <v>5.1470588235294113E-7</v>
      </c>
      <c r="S30" s="12">
        <f t="shared" si="22"/>
        <v>5.8823529411764695E-9</v>
      </c>
      <c r="T30" s="12">
        <f t="shared" si="22"/>
        <v>5.6372549019607831E-7</v>
      </c>
      <c r="U30" s="12">
        <f t="shared" si="22"/>
        <v>7.1078431372549019E-6</v>
      </c>
      <c r="V30" s="12">
        <f t="shared" si="22"/>
        <v>1.0382513661202186E-6</v>
      </c>
      <c r="W30" s="12">
        <f t="shared" si="22"/>
        <v>6.5573770491803284E-7</v>
      </c>
      <c r="X30" s="12">
        <f t="shared" si="22"/>
        <v>8.1967213114754098E-4</v>
      </c>
      <c r="Y30" s="12">
        <f t="shared" si="22"/>
        <v>1.9398907103825135E-6</v>
      </c>
      <c r="Z30" s="12">
        <f t="shared" si="22"/>
        <v>2.2950819672131149E-6</v>
      </c>
      <c r="AA30" s="12">
        <f t="shared" si="22"/>
        <v>4.1256830601092894E-6</v>
      </c>
      <c r="AB30" s="12">
        <f t="shared" si="22"/>
        <v>1.530054644808743E-6</v>
      </c>
      <c r="AC30" s="12">
        <f t="shared" si="22"/>
        <v>8.1967213114754105E-8</v>
      </c>
      <c r="AD30" s="12">
        <f t="shared" si="22"/>
        <v>2.7322404371584703E-8</v>
      </c>
      <c r="AE30" s="12">
        <f t="shared" si="22"/>
        <v>1.7916666666666664E-4</v>
      </c>
      <c r="AF30" s="12">
        <f t="shared" si="22"/>
        <v>8.8797814207650266E-6</v>
      </c>
      <c r="AG30" s="12">
        <f t="shared" si="22"/>
        <v>6.5846994535519117E-6</v>
      </c>
      <c r="AH30" s="12">
        <f t="shared" si="22"/>
        <v>0</v>
      </c>
    </row>
    <row r="31" spans="1:34" outlineLevel="2" x14ac:dyDescent="0.35">
      <c r="A31" s="10" t="s">
        <v>25</v>
      </c>
      <c r="B31" s="10">
        <v>3116</v>
      </c>
      <c r="C31" s="12" t="s">
        <v>82</v>
      </c>
      <c r="D31" s="12">
        <v>2520</v>
      </c>
      <c r="E31" s="12" t="s">
        <v>66</v>
      </c>
      <c r="F31" s="12">
        <v>0.125</v>
      </c>
      <c r="G31" s="12">
        <f t="shared" ref="G31:P32" si="23">$F31*G$6/91.5</f>
        <v>2.450980392156863E-8</v>
      </c>
      <c r="H31" s="12">
        <f t="shared" si="23"/>
        <v>5.3921568627450983E-7</v>
      </c>
      <c r="I31" s="12">
        <f t="shared" si="23"/>
        <v>1.4705882352941174E-9</v>
      </c>
      <c r="J31" s="12">
        <f t="shared" si="23"/>
        <v>1.3480392156862746E-7</v>
      </c>
      <c r="K31" s="12">
        <f t="shared" si="23"/>
        <v>1.7156862745098039E-7</v>
      </c>
      <c r="L31" s="12">
        <f t="shared" si="23"/>
        <v>1.0294117647058822E-8</v>
      </c>
      <c r="M31" s="12">
        <f t="shared" si="23"/>
        <v>1.0416666666666664E-7</v>
      </c>
      <c r="N31" s="12">
        <f t="shared" si="23"/>
        <v>6.1274509803921568E-8</v>
      </c>
      <c r="O31" s="12">
        <f t="shared" si="23"/>
        <v>4.6568627450980394E-8</v>
      </c>
      <c r="P31" s="12">
        <f t="shared" si="23"/>
        <v>3.1862745098039213E-8</v>
      </c>
      <c r="Q31" s="12">
        <f t="shared" ref="Q31:Z32" si="24">$F31*Q$6/91.5</f>
        <v>1.3480392156862746E-7</v>
      </c>
      <c r="R31" s="12">
        <f t="shared" si="24"/>
        <v>2.5735294117647057E-7</v>
      </c>
      <c r="S31" s="12">
        <f t="shared" si="24"/>
        <v>2.9411764705882348E-9</v>
      </c>
      <c r="T31" s="12">
        <f t="shared" si="24"/>
        <v>2.8186274509803916E-7</v>
      </c>
      <c r="U31" s="12">
        <f t="shared" si="24"/>
        <v>3.553921568627451E-6</v>
      </c>
      <c r="V31" s="12">
        <f t="shared" si="24"/>
        <v>5.191256830601093E-7</v>
      </c>
      <c r="W31" s="12">
        <f t="shared" si="24"/>
        <v>3.2786885245901642E-7</v>
      </c>
      <c r="X31" s="12">
        <f t="shared" si="24"/>
        <v>4.0983606557377049E-4</v>
      </c>
      <c r="Y31" s="12">
        <f t="shared" si="24"/>
        <v>9.6994535519125677E-7</v>
      </c>
      <c r="Z31" s="12">
        <f t="shared" si="24"/>
        <v>1.1475409836065575E-6</v>
      </c>
      <c r="AA31" s="12">
        <f t="shared" ref="AA31:AG32" si="25">$F31*AA$6/91.5</f>
        <v>2.0628415300546447E-6</v>
      </c>
      <c r="AB31" s="12">
        <f t="shared" si="25"/>
        <v>7.6502732240437151E-7</v>
      </c>
      <c r="AC31" s="12">
        <f t="shared" si="25"/>
        <v>4.0983606557377053E-8</v>
      </c>
      <c r="AD31" s="12">
        <f t="shared" si="25"/>
        <v>1.3661202185792351E-8</v>
      </c>
      <c r="AE31" s="12">
        <f t="shared" si="25"/>
        <v>8.958333333333332E-5</v>
      </c>
      <c r="AF31" s="12">
        <f t="shared" si="25"/>
        <v>4.4398907103825133E-6</v>
      </c>
      <c r="AG31" s="12">
        <f t="shared" si="25"/>
        <v>3.2923497267759558E-6</v>
      </c>
    </row>
    <row r="32" spans="1:34" outlineLevel="2" x14ac:dyDescent="0.35">
      <c r="A32" s="10" t="s">
        <v>25</v>
      </c>
      <c r="B32" s="10">
        <v>3117</v>
      </c>
      <c r="D32" s="12">
        <v>2520</v>
      </c>
      <c r="F32" s="12">
        <v>0.125</v>
      </c>
      <c r="G32" s="12">
        <f t="shared" si="23"/>
        <v>2.450980392156863E-8</v>
      </c>
      <c r="H32" s="12">
        <f t="shared" si="23"/>
        <v>5.3921568627450983E-7</v>
      </c>
      <c r="I32" s="12">
        <f t="shared" si="23"/>
        <v>1.4705882352941174E-9</v>
      </c>
      <c r="J32" s="12">
        <f t="shared" si="23"/>
        <v>1.3480392156862746E-7</v>
      </c>
      <c r="K32" s="12">
        <f t="shared" si="23"/>
        <v>1.7156862745098039E-7</v>
      </c>
      <c r="L32" s="12">
        <f t="shared" si="23"/>
        <v>1.0294117647058822E-8</v>
      </c>
      <c r="M32" s="12">
        <f t="shared" si="23"/>
        <v>1.0416666666666664E-7</v>
      </c>
      <c r="N32" s="12">
        <f t="shared" si="23"/>
        <v>6.1274509803921568E-8</v>
      </c>
      <c r="O32" s="12">
        <f t="shared" si="23"/>
        <v>4.6568627450980394E-8</v>
      </c>
      <c r="P32" s="12">
        <f t="shared" si="23"/>
        <v>3.1862745098039213E-8</v>
      </c>
      <c r="Q32" s="12">
        <f t="shared" si="24"/>
        <v>1.3480392156862746E-7</v>
      </c>
      <c r="R32" s="12">
        <f t="shared" si="24"/>
        <v>2.5735294117647057E-7</v>
      </c>
      <c r="S32" s="12">
        <f t="shared" si="24"/>
        <v>2.9411764705882348E-9</v>
      </c>
      <c r="T32" s="12">
        <f t="shared" si="24"/>
        <v>2.8186274509803916E-7</v>
      </c>
      <c r="U32" s="12">
        <f t="shared" si="24"/>
        <v>3.553921568627451E-6</v>
      </c>
      <c r="V32" s="12">
        <f t="shared" si="24"/>
        <v>5.191256830601093E-7</v>
      </c>
      <c r="W32" s="12">
        <f t="shared" si="24"/>
        <v>3.2786885245901642E-7</v>
      </c>
      <c r="X32" s="12">
        <f t="shared" si="24"/>
        <v>4.0983606557377049E-4</v>
      </c>
      <c r="Y32" s="12">
        <f t="shared" si="24"/>
        <v>9.6994535519125677E-7</v>
      </c>
      <c r="Z32" s="12">
        <f t="shared" si="24"/>
        <v>1.1475409836065575E-6</v>
      </c>
      <c r="AA32" s="12">
        <f t="shared" si="25"/>
        <v>2.0628415300546447E-6</v>
      </c>
      <c r="AB32" s="12">
        <f t="shared" si="25"/>
        <v>7.6502732240437151E-7</v>
      </c>
      <c r="AC32" s="12">
        <f t="shared" si="25"/>
        <v>4.0983606557377053E-8</v>
      </c>
      <c r="AD32" s="12">
        <f t="shared" si="25"/>
        <v>1.3661202185792351E-8</v>
      </c>
      <c r="AE32" s="12">
        <f t="shared" si="25"/>
        <v>8.958333333333332E-5</v>
      </c>
      <c r="AF32" s="12">
        <f t="shared" si="25"/>
        <v>4.4398907103825133E-6</v>
      </c>
      <c r="AG32" s="12">
        <f t="shared" si="25"/>
        <v>3.2923497267759558E-6</v>
      </c>
    </row>
    <row r="33" spans="1:34" outlineLevel="1" x14ac:dyDescent="0.35">
      <c r="A33" s="10"/>
      <c r="B33" s="10"/>
      <c r="D33" s="37" t="s">
        <v>104</v>
      </c>
      <c r="G33" s="12">
        <f t="shared" ref="G33:AH33" si="26">SUBTOTAL(9,G34:G35)</f>
        <v>4.9019607843137259E-8</v>
      </c>
      <c r="H33" s="12">
        <f t="shared" si="26"/>
        <v>1.0784313725490197E-6</v>
      </c>
      <c r="I33" s="12">
        <f t="shared" si="26"/>
        <v>2.9411764705882348E-9</v>
      </c>
      <c r="J33" s="12">
        <f t="shared" si="26"/>
        <v>2.6960784313725491E-7</v>
      </c>
      <c r="K33" s="12">
        <f t="shared" si="26"/>
        <v>3.4313725490196079E-7</v>
      </c>
      <c r="L33" s="12">
        <f t="shared" si="26"/>
        <v>2.0588235294117643E-8</v>
      </c>
      <c r="M33" s="12">
        <f t="shared" si="26"/>
        <v>2.0833333333333328E-7</v>
      </c>
      <c r="N33" s="12">
        <f t="shared" si="26"/>
        <v>1.2254901960784314E-7</v>
      </c>
      <c r="O33" s="12">
        <f t="shared" si="26"/>
        <v>9.3137254901960788E-8</v>
      </c>
      <c r="P33" s="12">
        <f t="shared" si="26"/>
        <v>6.3725490196078427E-8</v>
      </c>
      <c r="Q33" s="12">
        <f t="shared" si="26"/>
        <v>2.6960784313725491E-7</v>
      </c>
      <c r="R33" s="12">
        <f t="shared" si="26"/>
        <v>5.1470588235294113E-7</v>
      </c>
      <c r="S33" s="12">
        <f t="shared" si="26"/>
        <v>5.8823529411764695E-9</v>
      </c>
      <c r="T33" s="12">
        <f t="shared" si="26"/>
        <v>5.6372549019607831E-7</v>
      </c>
      <c r="U33" s="12">
        <f t="shared" si="26"/>
        <v>7.1078431372549019E-6</v>
      </c>
      <c r="V33" s="12">
        <f t="shared" si="26"/>
        <v>1.0382513661202186E-6</v>
      </c>
      <c r="W33" s="12">
        <f t="shared" si="26"/>
        <v>6.5573770491803284E-7</v>
      </c>
      <c r="X33" s="12">
        <f t="shared" si="26"/>
        <v>8.1967213114754098E-4</v>
      </c>
      <c r="Y33" s="12">
        <f t="shared" si="26"/>
        <v>1.9398907103825135E-6</v>
      </c>
      <c r="Z33" s="12">
        <f t="shared" si="26"/>
        <v>2.2950819672131149E-6</v>
      </c>
      <c r="AA33" s="12">
        <f t="shared" si="26"/>
        <v>4.1256830601092894E-6</v>
      </c>
      <c r="AB33" s="12">
        <f t="shared" si="26"/>
        <v>1.530054644808743E-6</v>
      </c>
      <c r="AC33" s="12">
        <f t="shared" si="26"/>
        <v>8.1967213114754105E-8</v>
      </c>
      <c r="AD33" s="12">
        <f t="shared" si="26"/>
        <v>2.7322404371584703E-8</v>
      </c>
      <c r="AE33" s="12">
        <f t="shared" si="26"/>
        <v>1.7916666666666664E-4</v>
      </c>
      <c r="AF33" s="12">
        <f t="shared" si="26"/>
        <v>8.8797814207650266E-6</v>
      </c>
      <c r="AG33" s="12">
        <f t="shared" si="26"/>
        <v>6.5846994535519117E-6</v>
      </c>
      <c r="AH33" s="12">
        <f t="shared" si="26"/>
        <v>0</v>
      </c>
    </row>
    <row r="34" spans="1:34" outlineLevel="2" x14ac:dyDescent="0.35">
      <c r="A34" s="10" t="s">
        <v>26</v>
      </c>
      <c r="B34" s="10">
        <v>3120</v>
      </c>
      <c r="C34" s="12" t="s">
        <v>85</v>
      </c>
      <c r="D34" s="12">
        <v>2560</v>
      </c>
      <c r="E34" s="12" t="s">
        <v>66</v>
      </c>
      <c r="F34" s="12">
        <v>0.125</v>
      </c>
      <c r="G34" s="12">
        <f t="shared" ref="G34:P35" si="27">$F34*G$6/91.5</f>
        <v>2.450980392156863E-8</v>
      </c>
      <c r="H34" s="12">
        <f t="shared" si="27"/>
        <v>5.3921568627450983E-7</v>
      </c>
      <c r="I34" s="12">
        <f t="shared" si="27"/>
        <v>1.4705882352941174E-9</v>
      </c>
      <c r="J34" s="12">
        <f t="shared" si="27"/>
        <v>1.3480392156862746E-7</v>
      </c>
      <c r="K34" s="12">
        <f t="shared" si="27"/>
        <v>1.7156862745098039E-7</v>
      </c>
      <c r="L34" s="12">
        <f t="shared" si="27"/>
        <v>1.0294117647058822E-8</v>
      </c>
      <c r="M34" s="12">
        <f t="shared" si="27"/>
        <v>1.0416666666666664E-7</v>
      </c>
      <c r="N34" s="12">
        <f t="shared" si="27"/>
        <v>6.1274509803921568E-8</v>
      </c>
      <c r="O34" s="12">
        <f t="shared" si="27"/>
        <v>4.6568627450980394E-8</v>
      </c>
      <c r="P34" s="12">
        <f t="shared" si="27"/>
        <v>3.1862745098039213E-8</v>
      </c>
      <c r="Q34" s="12">
        <f t="shared" ref="Q34:Z35" si="28">$F34*Q$6/91.5</f>
        <v>1.3480392156862746E-7</v>
      </c>
      <c r="R34" s="12">
        <f t="shared" si="28"/>
        <v>2.5735294117647057E-7</v>
      </c>
      <c r="S34" s="12">
        <f t="shared" si="28"/>
        <v>2.9411764705882348E-9</v>
      </c>
      <c r="T34" s="12">
        <f t="shared" si="28"/>
        <v>2.8186274509803916E-7</v>
      </c>
      <c r="U34" s="12">
        <f t="shared" si="28"/>
        <v>3.553921568627451E-6</v>
      </c>
      <c r="V34" s="12">
        <f t="shared" si="28"/>
        <v>5.191256830601093E-7</v>
      </c>
      <c r="W34" s="12">
        <f t="shared" si="28"/>
        <v>3.2786885245901642E-7</v>
      </c>
      <c r="X34" s="12">
        <f t="shared" si="28"/>
        <v>4.0983606557377049E-4</v>
      </c>
      <c r="Y34" s="12">
        <f t="shared" si="28"/>
        <v>9.6994535519125677E-7</v>
      </c>
      <c r="Z34" s="12">
        <f t="shared" si="28"/>
        <v>1.1475409836065575E-6</v>
      </c>
      <c r="AA34" s="12">
        <f t="shared" ref="AA34:AG35" si="29">$F34*AA$6/91.5</f>
        <v>2.0628415300546447E-6</v>
      </c>
      <c r="AB34" s="12">
        <f t="shared" si="29"/>
        <v>7.6502732240437151E-7</v>
      </c>
      <c r="AC34" s="12">
        <f t="shared" si="29"/>
        <v>4.0983606557377053E-8</v>
      </c>
      <c r="AD34" s="12">
        <f t="shared" si="29"/>
        <v>1.3661202185792351E-8</v>
      </c>
      <c r="AE34" s="12">
        <f t="shared" si="29"/>
        <v>8.958333333333332E-5</v>
      </c>
      <c r="AF34" s="12">
        <f t="shared" si="29"/>
        <v>4.4398907103825133E-6</v>
      </c>
      <c r="AG34" s="12">
        <f t="shared" si="29"/>
        <v>3.2923497267759558E-6</v>
      </c>
    </row>
    <row r="35" spans="1:34" outlineLevel="2" x14ac:dyDescent="0.35">
      <c r="A35" s="10" t="s">
        <v>26</v>
      </c>
      <c r="B35" s="10">
        <v>3203</v>
      </c>
      <c r="D35" s="12">
        <v>2560</v>
      </c>
      <c r="F35" s="12">
        <v>0.125</v>
      </c>
      <c r="G35" s="12">
        <f t="shared" si="27"/>
        <v>2.450980392156863E-8</v>
      </c>
      <c r="H35" s="12">
        <f t="shared" si="27"/>
        <v>5.3921568627450983E-7</v>
      </c>
      <c r="I35" s="12">
        <f t="shared" si="27"/>
        <v>1.4705882352941174E-9</v>
      </c>
      <c r="J35" s="12">
        <f t="shared" si="27"/>
        <v>1.3480392156862746E-7</v>
      </c>
      <c r="K35" s="12">
        <f t="shared" si="27"/>
        <v>1.7156862745098039E-7</v>
      </c>
      <c r="L35" s="12">
        <f t="shared" si="27"/>
        <v>1.0294117647058822E-8</v>
      </c>
      <c r="M35" s="12">
        <f t="shared" si="27"/>
        <v>1.0416666666666664E-7</v>
      </c>
      <c r="N35" s="12">
        <f t="shared" si="27"/>
        <v>6.1274509803921568E-8</v>
      </c>
      <c r="O35" s="12">
        <f t="shared" si="27"/>
        <v>4.6568627450980394E-8</v>
      </c>
      <c r="P35" s="12">
        <f t="shared" si="27"/>
        <v>3.1862745098039213E-8</v>
      </c>
      <c r="Q35" s="12">
        <f t="shared" si="28"/>
        <v>1.3480392156862746E-7</v>
      </c>
      <c r="R35" s="12">
        <f t="shared" si="28"/>
        <v>2.5735294117647057E-7</v>
      </c>
      <c r="S35" s="12">
        <f t="shared" si="28"/>
        <v>2.9411764705882348E-9</v>
      </c>
      <c r="T35" s="12">
        <f t="shared" si="28"/>
        <v>2.8186274509803916E-7</v>
      </c>
      <c r="U35" s="12">
        <f t="shared" si="28"/>
        <v>3.553921568627451E-6</v>
      </c>
      <c r="V35" s="12">
        <f t="shared" si="28"/>
        <v>5.191256830601093E-7</v>
      </c>
      <c r="W35" s="12">
        <f t="shared" si="28"/>
        <v>3.2786885245901642E-7</v>
      </c>
      <c r="X35" s="12">
        <f t="shared" si="28"/>
        <v>4.0983606557377049E-4</v>
      </c>
      <c r="Y35" s="12">
        <f t="shared" si="28"/>
        <v>9.6994535519125677E-7</v>
      </c>
      <c r="Z35" s="12">
        <f t="shared" si="28"/>
        <v>1.1475409836065575E-6</v>
      </c>
      <c r="AA35" s="12">
        <f t="shared" si="29"/>
        <v>2.0628415300546447E-6</v>
      </c>
      <c r="AB35" s="12">
        <f t="shared" si="29"/>
        <v>7.6502732240437151E-7</v>
      </c>
      <c r="AC35" s="12">
        <f t="shared" si="29"/>
        <v>4.0983606557377053E-8</v>
      </c>
      <c r="AD35" s="12">
        <f t="shared" si="29"/>
        <v>1.3661202185792351E-8</v>
      </c>
      <c r="AE35" s="12">
        <f t="shared" si="29"/>
        <v>8.958333333333332E-5</v>
      </c>
      <c r="AF35" s="12">
        <f t="shared" si="29"/>
        <v>4.4398907103825133E-6</v>
      </c>
      <c r="AG35" s="12">
        <f t="shared" si="29"/>
        <v>3.2923497267759558E-6</v>
      </c>
    </row>
    <row r="36" spans="1:34" outlineLevel="1" x14ac:dyDescent="0.35">
      <c r="A36" s="10"/>
      <c r="B36" s="10"/>
      <c r="D36" s="37" t="s">
        <v>103</v>
      </c>
      <c r="G36" s="12">
        <f t="shared" ref="G36:AH36" si="30">SUBTOTAL(9,G37:G40)</f>
        <v>5.6588235294117648E-8</v>
      </c>
      <c r="H36" s="12">
        <f t="shared" si="30"/>
        <v>1.2449411764705882E-6</v>
      </c>
      <c r="I36" s="12">
        <f t="shared" si="30"/>
        <v>3.3952941176470582E-9</v>
      </c>
      <c r="J36" s="12">
        <f t="shared" si="30"/>
        <v>3.1123529411764705E-7</v>
      </c>
      <c r="K36" s="12">
        <f t="shared" si="30"/>
        <v>3.9611764705882354E-7</v>
      </c>
      <c r="L36" s="12">
        <f t="shared" si="30"/>
        <v>2.3767058823529407E-8</v>
      </c>
      <c r="M36" s="12">
        <f t="shared" si="30"/>
        <v>2.4049999999999996E-7</v>
      </c>
      <c r="N36" s="12">
        <f t="shared" si="30"/>
        <v>1.4147058823529408E-7</v>
      </c>
      <c r="O36" s="12">
        <f t="shared" si="30"/>
        <v>1.0751764705882353E-7</v>
      </c>
      <c r="P36" s="12">
        <f t="shared" si="30"/>
        <v>7.3564705882352923E-8</v>
      </c>
      <c r="Q36" s="12">
        <f t="shared" si="30"/>
        <v>3.1123529411764705E-7</v>
      </c>
      <c r="R36" s="12">
        <f t="shared" si="30"/>
        <v>5.9417647058823521E-7</v>
      </c>
      <c r="S36" s="12">
        <f t="shared" si="30"/>
        <v>6.7905882352941164E-9</v>
      </c>
      <c r="T36" s="12">
        <f t="shared" si="30"/>
        <v>6.507647058823528E-7</v>
      </c>
      <c r="U36" s="12">
        <f t="shared" si="30"/>
        <v>8.2052941176470584E-6</v>
      </c>
      <c r="V36" s="12">
        <f t="shared" si="30"/>
        <v>1.1985573770491803E-6</v>
      </c>
      <c r="W36" s="12">
        <f t="shared" si="30"/>
        <v>7.5698360655737706E-7</v>
      </c>
      <c r="X36" s="12">
        <f t="shared" si="30"/>
        <v>9.4622950819672129E-4</v>
      </c>
      <c r="Y36" s="12">
        <f t="shared" si="30"/>
        <v>2.2394098360655737E-6</v>
      </c>
      <c r="Z36" s="12">
        <f t="shared" si="30"/>
        <v>2.6494426229508197E-6</v>
      </c>
      <c r="AA36" s="12">
        <f t="shared" si="30"/>
        <v>4.7626885245901647E-6</v>
      </c>
      <c r="AB36" s="12">
        <f t="shared" si="30"/>
        <v>1.7662950819672131E-6</v>
      </c>
      <c r="AC36" s="12">
        <f t="shared" si="30"/>
        <v>9.4622950819672132E-8</v>
      </c>
      <c r="AD36" s="12">
        <f t="shared" si="30"/>
        <v>3.1540983606557377E-8</v>
      </c>
      <c r="AE36" s="12">
        <f t="shared" si="30"/>
        <v>2.0682999999999997E-4</v>
      </c>
      <c r="AF36" s="12">
        <f t="shared" si="30"/>
        <v>1.0250819672131147E-5</v>
      </c>
      <c r="AG36" s="12">
        <f t="shared" si="30"/>
        <v>7.6013770491803272E-6</v>
      </c>
      <c r="AH36" s="12">
        <f t="shared" si="30"/>
        <v>0</v>
      </c>
    </row>
    <row r="37" spans="1:34" outlineLevel="2" x14ac:dyDescent="0.35">
      <c r="A37" s="10" t="s">
        <v>21</v>
      </c>
      <c r="B37" s="10">
        <v>3123</v>
      </c>
      <c r="C37" s="12" t="s">
        <v>87</v>
      </c>
      <c r="D37" s="12">
        <v>2570</v>
      </c>
      <c r="E37" s="12" t="s">
        <v>66</v>
      </c>
      <c r="F37" s="12">
        <v>0.125</v>
      </c>
      <c r="G37" s="12">
        <f t="shared" ref="G37:P40" si="31">$F37*G$6/91.5</f>
        <v>2.450980392156863E-8</v>
      </c>
      <c r="H37" s="12">
        <f t="shared" si="31"/>
        <v>5.3921568627450983E-7</v>
      </c>
      <c r="I37" s="12">
        <f t="shared" si="31"/>
        <v>1.4705882352941174E-9</v>
      </c>
      <c r="J37" s="12">
        <f t="shared" si="31"/>
        <v>1.3480392156862746E-7</v>
      </c>
      <c r="K37" s="12">
        <f t="shared" si="31"/>
        <v>1.7156862745098039E-7</v>
      </c>
      <c r="L37" s="12">
        <f t="shared" si="31"/>
        <v>1.0294117647058822E-8</v>
      </c>
      <c r="M37" s="12">
        <f t="shared" si="31"/>
        <v>1.0416666666666664E-7</v>
      </c>
      <c r="N37" s="12">
        <f t="shared" si="31"/>
        <v>6.1274509803921568E-8</v>
      </c>
      <c r="O37" s="12">
        <f t="shared" si="31"/>
        <v>4.6568627450980394E-8</v>
      </c>
      <c r="P37" s="12">
        <f t="shared" si="31"/>
        <v>3.1862745098039213E-8</v>
      </c>
      <c r="Q37" s="12">
        <f t="shared" ref="Q37:Z40" si="32">$F37*Q$6/91.5</f>
        <v>1.3480392156862746E-7</v>
      </c>
      <c r="R37" s="12">
        <f t="shared" si="32"/>
        <v>2.5735294117647057E-7</v>
      </c>
      <c r="S37" s="12">
        <f t="shared" si="32"/>
        <v>2.9411764705882348E-9</v>
      </c>
      <c r="T37" s="12">
        <f t="shared" si="32"/>
        <v>2.8186274509803916E-7</v>
      </c>
      <c r="U37" s="12">
        <f t="shared" si="32"/>
        <v>3.553921568627451E-6</v>
      </c>
      <c r="V37" s="12">
        <f t="shared" si="32"/>
        <v>5.191256830601093E-7</v>
      </c>
      <c r="W37" s="12">
        <f t="shared" si="32"/>
        <v>3.2786885245901642E-7</v>
      </c>
      <c r="X37" s="12">
        <f t="shared" si="32"/>
        <v>4.0983606557377049E-4</v>
      </c>
      <c r="Y37" s="12">
        <f t="shared" si="32"/>
        <v>9.6994535519125677E-7</v>
      </c>
      <c r="Z37" s="12">
        <f t="shared" si="32"/>
        <v>1.1475409836065575E-6</v>
      </c>
      <c r="AA37" s="12">
        <f t="shared" ref="AA37:AG40" si="33">$F37*AA$6/91.5</f>
        <v>2.0628415300546447E-6</v>
      </c>
      <c r="AB37" s="12">
        <f t="shared" si="33"/>
        <v>7.6502732240437151E-7</v>
      </c>
      <c r="AC37" s="12">
        <f t="shared" si="33"/>
        <v>4.0983606557377053E-8</v>
      </c>
      <c r="AD37" s="12">
        <f t="shared" si="33"/>
        <v>1.3661202185792351E-8</v>
      </c>
      <c r="AE37" s="12">
        <f t="shared" si="33"/>
        <v>8.958333333333332E-5</v>
      </c>
      <c r="AF37" s="12">
        <f t="shared" si="33"/>
        <v>4.4398907103825133E-6</v>
      </c>
      <c r="AG37" s="12">
        <f t="shared" si="33"/>
        <v>3.2923497267759558E-6</v>
      </c>
    </row>
    <row r="38" spans="1:34" outlineLevel="2" x14ac:dyDescent="0.35">
      <c r="A38" s="10" t="s">
        <v>21</v>
      </c>
      <c r="B38" s="10">
        <v>656947</v>
      </c>
      <c r="D38" s="12">
        <v>2570</v>
      </c>
      <c r="F38" s="12">
        <v>0.06</v>
      </c>
      <c r="G38" s="12">
        <f t="shared" si="31"/>
        <v>1.1764705882352941E-8</v>
      </c>
      <c r="H38" s="12">
        <f t="shared" si="31"/>
        <v>2.5882352941176471E-7</v>
      </c>
      <c r="I38" s="12">
        <f t="shared" si="31"/>
        <v>7.058823529411763E-10</v>
      </c>
      <c r="J38" s="12">
        <f t="shared" si="31"/>
        <v>6.4705882352941178E-8</v>
      </c>
      <c r="K38" s="12">
        <f t="shared" si="31"/>
        <v>8.2352941176470587E-8</v>
      </c>
      <c r="L38" s="12">
        <f t="shared" si="31"/>
        <v>4.9411764705882345E-9</v>
      </c>
      <c r="M38" s="12">
        <f t="shared" si="31"/>
        <v>4.9999999999999985E-8</v>
      </c>
      <c r="N38" s="12">
        <f t="shared" si="31"/>
        <v>2.9411764705882348E-8</v>
      </c>
      <c r="O38" s="12">
        <f t="shared" si="31"/>
        <v>2.2352941176470589E-8</v>
      </c>
      <c r="P38" s="12">
        <f t="shared" si="31"/>
        <v>1.529411764705882E-8</v>
      </c>
      <c r="Q38" s="12">
        <f t="shared" si="32"/>
        <v>6.4705882352941178E-8</v>
      </c>
      <c r="R38" s="12">
        <f t="shared" si="32"/>
        <v>1.2352941176470587E-7</v>
      </c>
      <c r="S38" s="12">
        <f t="shared" si="32"/>
        <v>1.4117647058823526E-9</v>
      </c>
      <c r="T38" s="12">
        <f t="shared" si="32"/>
        <v>1.3529411764705881E-7</v>
      </c>
      <c r="U38" s="12">
        <f t="shared" si="32"/>
        <v>1.7058823529411764E-6</v>
      </c>
      <c r="V38" s="12">
        <f t="shared" si="32"/>
        <v>2.491803278688525E-7</v>
      </c>
      <c r="W38" s="12">
        <f t="shared" si="32"/>
        <v>1.5737704918032787E-7</v>
      </c>
      <c r="X38" s="12">
        <f t="shared" si="32"/>
        <v>1.9672131147540983E-4</v>
      </c>
      <c r="Y38" s="12">
        <f t="shared" si="32"/>
        <v>4.6557377049180329E-7</v>
      </c>
      <c r="Z38" s="12">
        <f t="shared" si="32"/>
        <v>5.5081967213114757E-7</v>
      </c>
      <c r="AA38" s="12">
        <f t="shared" si="33"/>
        <v>9.9016393442622962E-7</v>
      </c>
      <c r="AB38" s="12">
        <f t="shared" si="33"/>
        <v>3.6721311475409833E-7</v>
      </c>
      <c r="AC38" s="12">
        <f t="shared" si="33"/>
        <v>1.9672131147540984E-8</v>
      </c>
      <c r="AD38" s="12">
        <f t="shared" si="33"/>
        <v>6.5573770491803284E-9</v>
      </c>
      <c r="AE38" s="12">
        <f t="shared" si="33"/>
        <v>4.2999999999999995E-5</v>
      </c>
      <c r="AF38" s="12">
        <f t="shared" si="33"/>
        <v>2.1311475409836063E-6</v>
      </c>
      <c r="AG38" s="12">
        <f t="shared" si="33"/>
        <v>1.5803278688524588E-6</v>
      </c>
    </row>
    <row r="39" spans="1:34" outlineLevel="2" x14ac:dyDescent="0.35">
      <c r="A39" s="10" t="s">
        <v>21</v>
      </c>
      <c r="B39" s="10">
        <v>657188</v>
      </c>
      <c r="D39" s="12">
        <v>2570</v>
      </c>
      <c r="F39" s="12">
        <v>0.06</v>
      </c>
      <c r="G39" s="12">
        <f t="shared" si="31"/>
        <v>1.1764705882352941E-8</v>
      </c>
      <c r="H39" s="12">
        <f t="shared" si="31"/>
        <v>2.5882352941176471E-7</v>
      </c>
      <c r="I39" s="12">
        <f t="shared" si="31"/>
        <v>7.058823529411763E-10</v>
      </c>
      <c r="J39" s="12">
        <f t="shared" si="31"/>
        <v>6.4705882352941178E-8</v>
      </c>
      <c r="K39" s="12">
        <f t="shared" si="31"/>
        <v>8.2352941176470587E-8</v>
      </c>
      <c r="L39" s="12">
        <f t="shared" si="31"/>
        <v>4.9411764705882345E-9</v>
      </c>
      <c r="M39" s="12">
        <f t="shared" si="31"/>
        <v>4.9999999999999985E-8</v>
      </c>
      <c r="N39" s="12">
        <f t="shared" si="31"/>
        <v>2.9411764705882348E-8</v>
      </c>
      <c r="O39" s="12">
        <f t="shared" si="31"/>
        <v>2.2352941176470589E-8</v>
      </c>
      <c r="P39" s="12">
        <f t="shared" si="31"/>
        <v>1.529411764705882E-8</v>
      </c>
      <c r="Q39" s="12">
        <f t="shared" si="32"/>
        <v>6.4705882352941178E-8</v>
      </c>
      <c r="R39" s="12">
        <f t="shared" si="32"/>
        <v>1.2352941176470587E-7</v>
      </c>
      <c r="S39" s="12">
        <f t="shared" si="32"/>
        <v>1.4117647058823526E-9</v>
      </c>
      <c r="T39" s="12">
        <f t="shared" si="32"/>
        <v>1.3529411764705881E-7</v>
      </c>
      <c r="U39" s="12">
        <f t="shared" si="32"/>
        <v>1.7058823529411764E-6</v>
      </c>
      <c r="V39" s="12">
        <f t="shared" si="32"/>
        <v>2.491803278688525E-7</v>
      </c>
      <c r="W39" s="12">
        <f t="shared" si="32"/>
        <v>1.5737704918032787E-7</v>
      </c>
      <c r="X39" s="12">
        <f t="shared" si="32"/>
        <v>1.9672131147540983E-4</v>
      </c>
      <c r="Y39" s="12">
        <f t="shared" si="32"/>
        <v>4.6557377049180329E-7</v>
      </c>
      <c r="Z39" s="12">
        <f t="shared" si="32"/>
        <v>5.5081967213114757E-7</v>
      </c>
      <c r="AA39" s="12">
        <f t="shared" si="33"/>
        <v>9.9016393442622962E-7</v>
      </c>
      <c r="AB39" s="12">
        <f t="shared" si="33"/>
        <v>3.6721311475409833E-7</v>
      </c>
      <c r="AC39" s="12">
        <f t="shared" si="33"/>
        <v>1.9672131147540984E-8</v>
      </c>
      <c r="AD39" s="12">
        <f t="shared" si="33"/>
        <v>6.5573770491803284E-9</v>
      </c>
      <c r="AE39" s="12">
        <f t="shared" si="33"/>
        <v>4.2999999999999995E-5</v>
      </c>
      <c r="AF39" s="12">
        <f t="shared" si="33"/>
        <v>2.1311475409836063E-6</v>
      </c>
      <c r="AG39" s="12">
        <f t="shared" si="33"/>
        <v>1.5803278688524588E-6</v>
      </c>
    </row>
    <row r="40" spans="1:34" outlineLevel="2" x14ac:dyDescent="0.35">
      <c r="A40" s="10" t="s">
        <v>21</v>
      </c>
      <c r="B40" s="10">
        <v>648940</v>
      </c>
      <c r="D40" s="12">
        <v>2570</v>
      </c>
      <c r="F40" s="12">
        <v>4.36E-2</v>
      </c>
      <c r="G40" s="12">
        <f t="shared" si="31"/>
        <v>8.5490196078431386E-9</v>
      </c>
      <c r="H40" s="12">
        <f t="shared" si="31"/>
        <v>1.8807843137254905E-7</v>
      </c>
      <c r="I40" s="12">
        <f t="shared" si="31"/>
        <v>5.1294117647058811E-10</v>
      </c>
      <c r="J40" s="12">
        <f t="shared" si="31"/>
        <v>4.7019607843137261E-8</v>
      </c>
      <c r="K40" s="12">
        <f t="shared" si="31"/>
        <v>5.9843137254901962E-8</v>
      </c>
      <c r="L40" s="12">
        <f t="shared" si="31"/>
        <v>3.5905882352941171E-9</v>
      </c>
      <c r="M40" s="12">
        <f t="shared" si="31"/>
        <v>3.6333333333333328E-8</v>
      </c>
      <c r="N40" s="12">
        <f t="shared" si="31"/>
        <v>2.1372549019607841E-8</v>
      </c>
      <c r="O40" s="12">
        <f t="shared" si="31"/>
        <v>1.6243137254901959E-8</v>
      </c>
      <c r="P40" s="12">
        <f t="shared" si="31"/>
        <v>1.1113725490196076E-8</v>
      </c>
      <c r="Q40" s="12">
        <f t="shared" si="32"/>
        <v>4.7019607843137261E-8</v>
      </c>
      <c r="R40" s="12">
        <f t="shared" si="32"/>
        <v>8.9764705882352923E-8</v>
      </c>
      <c r="S40" s="12">
        <f t="shared" si="32"/>
        <v>1.0258823529411762E-9</v>
      </c>
      <c r="T40" s="12">
        <f t="shared" si="32"/>
        <v>9.831372549019607E-8</v>
      </c>
      <c r="U40" s="12">
        <f t="shared" si="32"/>
        <v>1.2396078431372548E-6</v>
      </c>
      <c r="V40" s="12">
        <f t="shared" si="32"/>
        <v>1.8107103825136613E-7</v>
      </c>
      <c r="W40" s="12">
        <f t="shared" si="32"/>
        <v>1.1436065573770492E-7</v>
      </c>
      <c r="X40" s="12">
        <f t="shared" si="32"/>
        <v>1.4295081967213115E-4</v>
      </c>
      <c r="Y40" s="12">
        <f t="shared" si="32"/>
        <v>3.383169398907104E-7</v>
      </c>
      <c r="Z40" s="12">
        <f t="shared" si="32"/>
        <v>4.0026229508196719E-7</v>
      </c>
      <c r="AA40" s="12">
        <f t="shared" si="33"/>
        <v>7.1951912568306005E-7</v>
      </c>
      <c r="AB40" s="12">
        <f t="shared" si="33"/>
        <v>2.6684153005464481E-7</v>
      </c>
      <c r="AC40" s="12">
        <f t="shared" si="33"/>
        <v>1.4295081967213114E-8</v>
      </c>
      <c r="AD40" s="12">
        <f t="shared" si="33"/>
        <v>4.7650273224043718E-9</v>
      </c>
      <c r="AE40" s="12">
        <f t="shared" si="33"/>
        <v>3.124666666666666E-5</v>
      </c>
      <c r="AF40" s="12">
        <f t="shared" si="33"/>
        <v>1.5486338797814208E-6</v>
      </c>
      <c r="AG40" s="12">
        <f t="shared" si="33"/>
        <v>1.1483715846994535E-6</v>
      </c>
    </row>
    <row r="41" spans="1:34" outlineLevel="1" x14ac:dyDescent="0.35">
      <c r="A41" s="10"/>
      <c r="B41" s="10"/>
      <c r="D41" s="37" t="s">
        <v>102</v>
      </c>
      <c r="G41" s="12">
        <f t="shared" ref="G41:AH41" si="34">SUBTOTAL(9,G42:G43)</f>
        <v>4.3529411764705885E-8</v>
      </c>
      <c r="H41" s="12">
        <f t="shared" si="34"/>
        <v>9.5764705882352945E-7</v>
      </c>
      <c r="I41" s="12">
        <f t="shared" si="34"/>
        <v>2.6117647058823526E-9</v>
      </c>
      <c r="J41" s="12">
        <f t="shared" si="34"/>
        <v>2.3941176470588236E-7</v>
      </c>
      <c r="K41" s="12">
        <f t="shared" si="34"/>
        <v>3.0470588235294118E-7</v>
      </c>
      <c r="L41" s="12">
        <f t="shared" si="34"/>
        <v>1.8282352941176468E-8</v>
      </c>
      <c r="M41" s="12">
        <f t="shared" si="34"/>
        <v>1.8499999999999998E-7</v>
      </c>
      <c r="N41" s="12">
        <f t="shared" si="34"/>
        <v>1.0882352941176469E-7</v>
      </c>
      <c r="O41" s="12">
        <f t="shared" si="34"/>
        <v>8.2705882352941181E-8</v>
      </c>
      <c r="P41" s="12">
        <f t="shared" si="34"/>
        <v>5.6588235294117635E-8</v>
      </c>
      <c r="Q41" s="12">
        <f t="shared" si="34"/>
        <v>2.3941176470588236E-7</v>
      </c>
      <c r="R41" s="12">
        <f t="shared" si="34"/>
        <v>4.5705882352941175E-7</v>
      </c>
      <c r="S41" s="12">
        <f t="shared" si="34"/>
        <v>5.2235294117647052E-9</v>
      </c>
      <c r="T41" s="12">
        <f t="shared" si="34"/>
        <v>5.0058823529411759E-7</v>
      </c>
      <c r="U41" s="12">
        <f t="shared" si="34"/>
        <v>6.311764705882353E-6</v>
      </c>
      <c r="V41" s="12">
        <f t="shared" si="34"/>
        <v>9.2196721311475411E-7</v>
      </c>
      <c r="W41" s="12">
        <f t="shared" si="34"/>
        <v>5.8229508196721312E-7</v>
      </c>
      <c r="X41" s="12">
        <f t="shared" si="34"/>
        <v>7.2786885245901636E-4</v>
      </c>
      <c r="Y41" s="12">
        <f t="shared" si="34"/>
        <v>1.7226229508196722E-6</v>
      </c>
      <c r="Z41" s="12">
        <f t="shared" si="34"/>
        <v>2.0380327868852459E-6</v>
      </c>
      <c r="AA41" s="12">
        <f t="shared" si="34"/>
        <v>3.6636065573770494E-6</v>
      </c>
      <c r="AB41" s="12">
        <f t="shared" si="34"/>
        <v>1.3586885245901637E-6</v>
      </c>
      <c r="AC41" s="12">
        <f t="shared" si="34"/>
        <v>7.278688524590164E-8</v>
      </c>
      <c r="AD41" s="12">
        <f t="shared" si="34"/>
        <v>2.4262295081967217E-8</v>
      </c>
      <c r="AE41" s="12">
        <f t="shared" si="34"/>
        <v>1.5909999999999999E-4</v>
      </c>
      <c r="AF41" s="12">
        <f t="shared" si="34"/>
        <v>7.8852459016393437E-6</v>
      </c>
      <c r="AG41" s="12">
        <f t="shared" si="34"/>
        <v>5.8472131147540978E-6</v>
      </c>
      <c r="AH41" s="12">
        <f t="shared" si="34"/>
        <v>0</v>
      </c>
    </row>
    <row r="42" spans="1:34" outlineLevel="2" x14ac:dyDescent="0.35">
      <c r="A42" s="10" t="s">
        <v>51</v>
      </c>
      <c r="B42" s="10">
        <v>3273</v>
      </c>
      <c r="C42" s="12" t="s">
        <v>89</v>
      </c>
      <c r="D42" s="12">
        <v>2700</v>
      </c>
      <c r="E42" s="12" t="s">
        <v>66</v>
      </c>
      <c r="F42" s="12">
        <v>0.186</v>
      </c>
      <c r="G42" s="12">
        <f t="shared" ref="G42:P43" si="35">$F42*G$6/91.5</f>
        <v>3.6470588235294123E-8</v>
      </c>
      <c r="H42" s="12">
        <f t="shared" si="35"/>
        <v>8.0235294117647064E-7</v>
      </c>
      <c r="I42" s="12">
        <f t="shared" si="35"/>
        <v>2.1882352941176466E-9</v>
      </c>
      <c r="J42" s="12">
        <f t="shared" si="35"/>
        <v>2.0058823529411766E-7</v>
      </c>
      <c r="K42" s="12">
        <f t="shared" si="35"/>
        <v>2.5529411764705885E-7</v>
      </c>
      <c r="L42" s="12">
        <f t="shared" si="35"/>
        <v>1.5317647058823528E-8</v>
      </c>
      <c r="M42" s="12">
        <f t="shared" si="35"/>
        <v>1.5499999999999997E-7</v>
      </c>
      <c r="N42" s="12">
        <f t="shared" si="35"/>
        <v>9.1176470588235285E-8</v>
      </c>
      <c r="O42" s="12">
        <f t="shared" si="35"/>
        <v>6.9294117647058831E-8</v>
      </c>
      <c r="P42" s="12">
        <f t="shared" si="35"/>
        <v>4.7411764705882343E-8</v>
      </c>
      <c r="Q42" s="12">
        <f t="shared" ref="Q42:Z43" si="36">$F42*Q$6/91.5</f>
        <v>2.0058823529411766E-7</v>
      </c>
      <c r="R42" s="12">
        <f t="shared" si="36"/>
        <v>3.8294117647058826E-7</v>
      </c>
      <c r="S42" s="12">
        <f t="shared" si="36"/>
        <v>4.3764705882352931E-9</v>
      </c>
      <c r="T42" s="12">
        <f t="shared" si="36"/>
        <v>4.1941176470588228E-7</v>
      </c>
      <c r="U42" s="12">
        <f t="shared" si="36"/>
        <v>5.2882352941176469E-6</v>
      </c>
      <c r="V42" s="12">
        <f t="shared" si="36"/>
        <v>7.7245901639344268E-7</v>
      </c>
      <c r="W42" s="12">
        <f t="shared" si="36"/>
        <v>4.8786885245901637E-7</v>
      </c>
      <c r="X42" s="12">
        <f t="shared" si="36"/>
        <v>6.0983606557377047E-4</v>
      </c>
      <c r="Y42" s="12">
        <f t="shared" si="36"/>
        <v>1.4432786885245902E-6</v>
      </c>
      <c r="Z42" s="12">
        <f t="shared" si="36"/>
        <v>1.7075409836065574E-6</v>
      </c>
      <c r="AA42" s="12">
        <f t="shared" ref="AA42:AG43" si="37">$F42*AA$6/91.5</f>
        <v>3.0695081967213117E-6</v>
      </c>
      <c r="AB42" s="12">
        <f t="shared" si="37"/>
        <v>1.1383606557377048E-6</v>
      </c>
      <c r="AC42" s="12">
        <f t="shared" si="37"/>
        <v>6.0983606557377046E-8</v>
      </c>
      <c r="AD42" s="12">
        <f t="shared" si="37"/>
        <v>2.032786885245902E-8</v>
      </c>
      <c r="AE42" s="12">
        <f t="shared" si="37"/>
        <v>1.3329999999999999E-4</v>
      </c>
      <c r="AF42" s="12">
        <f t="shared" si="37"/>
        <v>6.6065573770491807E-6</v>
      </c>
      <c r="AG42" s="12">
        <f t="shared" si="37"/>
        <v>4.8990163934426227E-6</v>
      </c>
    </row>
    <row r="43" spans="1:34" outlineLevel="2" x14ac:dyDescent="0.35">
      <c r="A43" s="10" t="s">
        <v>51</v>
      </c>
      <c r="B43" s="10">
        <v>714346</v>
      </c>
      <c r="D43" s="12">
        <v>2700</v>
      </c>
      <c r="F43" s="12">
        <v>3.5999999999999997E-2</v>
      </c>
      <c r="G43" s="12">
        <f t="shared" si="35"/>
        <v>7.0588235294117646E-9</v>
      </c>
      <c r="H43" s="12">
        <f t="shared" si="35"/>
        <v>1.5529411764705883E-7</v>
      </c>
      <c r="I43" s="12">
        <f t="shared" si="35"/>
        <v>4.2352941176470582E-10</v>
      </c>
      <c r="J43" s="12">
        <f t="shared" si="35"/>
        <v>3.8823529411764708E-8</v>
      </c>
      <c r="K43" s="12">
        <f t="shared" si="35"/>
        <v>4.9411764705882348E-8</v>
      </c>
      <c r="L43" s="12">
        <f t="shared" si="35"/>
        <v>2.9647058823529409E-9</v>
      </c>
      <c r="M43" s="12">
        <f t="shared" si="35"/>
        <v>2.9999999999999991E-8</v>
      </c>
      <c r="N43" s="12">
        <f t="shared" si="35"/>
        <v>1.7647058823529409E-8</v>
      </c>
      <c r="O43" s="12">
        <f t="shared" si="35"/>
        <v>1.3411764705882352E-8</v>
      </c>
      <c r="P43" s="12">
        <f t="shared" si="35"/>
        <v>9.1764705882352914E-9</v>
      </c>
      <c r="Q43" s="12">
        <f t="shared" si="36"/>
        <v>3.8823529411764708E-8</v>
      </c>
      <c r="R43" s="12">
        <f t="shared" si="36"/>
        <v>7.4117647058823519E-8</v>
      </c>
      <c r="S43" s="12">
        <f t="shared" si="36"/>
        <v>8.4705882352941164E-10</v>
      </c>
      <c r="T43" s="12">
        <f t="shared" si="36"/>
        <v>8.1176470588235274E-8</v>
      </c>
      <c r="U43" s="12">
        <f t="shared" si="36"/>
        <v>1.0235294117647059E-6</v>
      </c>
      <c r="V43" s="12">
        <f t="shared" si="36"/>
        <v>1.4950819672131146E-7</v>
      </c>
      <c r="W43" s="12">
        <f t="shared" si="36"/>
        <v>9.4426229508196725E-8</v>
      </c>
      <c r="X43" s="12">
        <f t="shared" si="36"/>
        <v>1.1803278688524588E-4</v>
      </c>
      <c r="Y43" s="12">
        <f t="shared" si="36"/>
        <v>2.7934426229508194E-7</v>
      </c>
      <c r="Z43" s="12">
        <f t="shared" si="36"/>
        <v>3.3049180327868852E-7</v>
      </c>
      <c r="AA43" s="12">
        <f t="shared" si="37"/>
        <v>5.9409836065573769E-7</v>
      </c>
      <c r="AB43" s="12">
        <f t="shared" si="37"/>
        <v>2.2032786885245897E-7</v>
      </c>
      <c r="AC43" s="12">
        <f t="shared" si="37"/>
        <v>1.1803278688524591E-8</v>
      </c>
      <c r="AD43" s="12">
        <f t="shared" si="37"/>
        <v>3.9344262295081969E-9</v>
      </c>
      <c r="AE43" s="12">
        <f t="shared" si="37"/>
        <v>2.5799999999999994E-5</v>
      </c>
      <c r="AF43" s="12">
        <f t="shared" si="37"/>
        <v>1.2786885245901637E-6</v>
      </c>
      <c r="AG43" s="12">
        <f t="shared" si="37"/>
        <v>9.4819672131147524E-7</v>
      </c>
    </row>
    <row r="44" spans="1:34" outlineLevel="1" x14ac:dyDescent="0.35">
      <c r="A44" s="10"/>
      <c r="B44" s="10"/>
      <c r="D44" s="37" t="s">
        <v>101</v>
      </c>
      <c r="G44" s="12">
        <f t="shared" ref="G44:AH44" si="38">SUBTOTAL(9,G45:G48)</f>
        <v>2.3529411764705883E-7</v>
      </c>
      <c r="H44" s="12">
        <f t="shared" si="38"/>
        <v>5.1764705882352947E-6</v>
      </c>
      <c r="I44" s="12">
        <f t="shared" si="38"/>
        <v>1.4117647058823526E-8</v>
      </c>
      <c r="J44" s="12">
        <f t="shared" si="38"/>
        <v>1.2941176470588237E-6</v>
      </c>
      <c r="K44" s="12">
        <f t="shared" si="38"/>
        <v>1.6470588235294118E-6</v>
      </c>
      <c r="L44" s="12">
        <f t="shared" si="38"/>
        <v>9.8823529411764683E-8</v>
      </c>
      <c r="M44" s="12">
        <f t="shared" si="38"/>
        <v>9.9999999999999974E-7</v>
      </c>
      <c r="N44" s="12">
        <f t="shared" si="38"/>
        <v>5.8823529411764701E-7</v>
      </c>
      <c r="O44" s="12">
        <f t="shared" si="38"/>
        <v>4.4705882352941174E-7</v>
      </c>
      <c r="P44" s="12">
        <f t="shared" si="38"/>
        <v>3.0588235294117642E-7</v>
      </c>
      <c r="Q44" s="12">
        <f t="shared" si="38"/>
        <v>1.2941176470588237E-6</v>
      </c>
      <c r="R44" s="12">
        <f t="shared" si="38"/>
        <v>2.4705882352941173E-6</v>
      </c>
      <c r="S44" s="12">
        <f t="shared" si="38"/>
        <v>2.8235294117647052E-8</v>
      </c>
      <c r="T44" s="12">
        <f t="shared" si="38"/>
        <v>2.7058823529411761E-6</v>
      </c>
      <c r="U44" s="12">
        <f t="shared" si="38"/>
        <v>3.4117647058823526E-5</v>
      </c>
      <c r="V44" s="12">
        <f t="shared" si="38"/>
        <v>4.9836065573770491E-6</v>
      </c>
      <c r="W44" s="12">
        <f t="shared" si="38"/>
        <v>3.1475409836065574E-6</v>
      </c>
      <c r="X44" s="12">
        <f t="shared" si="38"/>
        <v>3.9344262295081967E-3</v>
      </c>
      <c r="Y44" s="12">
        <f t="shared" si="38"/>
        <v>9.3114754098360653E-6</v>
      </c>
      <c r="Z44" s="12">
        <f t="shared" si="38"/>
        <v>1.1016393442622951E-5</v>
      </c>
      <c r="AA44" s="12">
        <f t="shared" si="38"/>
        <v>1.9803278688524589E-5</v>
      </c>
      <c r="AB44" s="12">
        <f t="shared" si="38"/>
        <v>7.3442622950819668E-6</v>
      </c>
      <c r="AC44" s="12">
        <f t="shared" si="38"/>
        <v>3.9344262295081967E-7</v>
      </c>
      <c r="AD44" s="12">
        <f t="shared" si="38"/>
        <v>1.3114754098360656E-7</v>
      </c>
      <c r="AE44" s="12">
        <f t="shared" si="38"/>
        <v>8.5999999999999998E-4</v>
      </c>
      <c r="AF44" s="12">
        <f t="shared" si="38"/>
        <v>4.2622950819672128E-5</v>
      </c>
      <c r="AG44" s="12">
        <f t="shared" si="38"/>
        <v>3.1606557377049173E-5</v>
      </c>
      <c r="AH44" s="12">
        <f t="shared" si="38"/>
        <v>0</v>
      </c>
    </row>
    <row r="45" spans="1:34" outlineLevel="2" x14ac:dyDescent="0.35">
      <c r="A45" s="10" t="s">
        <v>28</v>
      </c>
      <c r="B45" s="10">
        <v>3258</v>
      </c>
      <c r="C45" s="12" t="s">
        <v>88</v>
      </c>
      <c r="D45" s="12">
        <v>2710</v>
      </c>
      <c r="E45" s="12" t="s">
        <v>66</v>
      </c>
      <c r="F45" s="12">
        <v>0.3</v>
      </c>
      <c r="G45" s="12">
        <f t="shared" ref="G45:P48" si="39">$F45*G$6/91.5</f>
        <v>5.8823529411764709E-8</v>
      </c>
      <c r="H45" s="12">
        <f t="shared" si="39"/>
        <v>1.2941176470588237E-6</v>
      </c>
      <c r="I45" s="12">
        <f t="shared" si="39"/>
        <v>3.5294117647058815E-9</v>
      </c>
      <c r="J45" s="12">
        <f t="shared" si="39"/>
        <v>3.2352941176470592E-7</v>
      </c>
      <c r="K45" s="12">
        <f t="shared" si="39"/>
        <v>4.1176470588235295E-7</v>
      </c>
      <c r="L45" s="12">
        <f t="shared" si="39"/>
        <v>2.4705882352941171E-8</v>
      </c>
      <c r="M45" s="12">
        <f t="shared" si="39"/>
        <v>2.4999999999999994E-7</v>
      </c>
      <c r="N45" s="12">
        <f t="shared" si="39"/>
        <v>1.4705882352941175E-7</v>
      </c>
      <c r="O45" s="12">
        <f t="shared" si="39"/>
        <v>1.1176470588235293E-7</v>
      </c>
      <c r="P45" s="12">
        <f t="shared" si="39"/>
        <v>7.6470588235294104E-8</v>
      </c>
      <c r="Q45" s="12">
        <f t="shared" ref="Q45:Z48" si="40">$F45*Q$6/91.5</f>
        <v>3.2352941176470592E-7</v>
      </c>
      <c r="R45" s="12">
        <f t="shared" si="40"/>
        <v>6.1764705882352932E-7</v>
      </c>
      <c r="S45" s="12">
        <f t="shared" si="40"/>
        <v>7.058823529411763E-9</v>
      </c>
      <c r="T45" s="12">
        <f t="shared" si="40"/>
        <v>6.7647058823529404E-7</v>
      </c>
      <c r="U45" s="12">
        <f t="shared" si="40"/>
        <v>8.5294117647058816E-6</v>
      </c>
      <c r="V45" s="12">
        <f t="shared" si="40"/>
        <v>1.2459016393442623E-6</v>
      </c>
      <c r="W45" s="12">
        <f t="shared" si="40"/>
        <v>7.8688524590163935E-7</v>
      </c>
      <c r="X45" s="12">
        <f t="shared" si="40"/>
        <v>9.8360655737704918E-4</v>
      </c>
      <c r="Y45" s="12">
        <f t="shared" si="40"/>
        <v>2.3278688524590163E-6</v>
      </c>
      <c r="Z45" s="12">
        <f t="shared" si="40"/>
        <v>2.7540983606557378E-6</v>
      </c>
      <c r="AA45" s="12">
        <f t="shared" ref="AA45:AG48" si="41">$F45*AA$6/91.5</f>
        <v>4.9508196721311473E-6</v>
      </c>
      <c r="AB45" s="12">
        <f t="shared" si="41"/>
        <v>1.8360655737704917E-6</v>
      </c>
      <c r="AC45" s="12">
        <f t="shared" si="41"/>
        <v>9.8360655737704918E-8</v>
      </c>
      <c r="AD45" s="12">
        <f t="shared" si="41"/>
        <v>3.2786885245901639E-8</v>
      </c>
      <c r="AE45" s="12">
        <f t="shared" si="41"/>
        <v>2.1499999999999999E-4</v>
      </c>
      <c r="AF45" s="12">
        <f t="shared" si="41"/>
        <v>1.0655737704918032E-5</v>
      </c>
      <c r="AG45" s="12">
        <f t="shared" si="41"/>
        <v>7.9016393442622934E-6</v>
      </c>
    </row>
    <row r="46" spans="1:34" outlineLevel="2" x14ac:dyDescent="0.35">
      <c r="A46" s="10" t="s">
        <v>28</v>
      </c>
      <c r="B46" s="10">
        <v>4359</v>
      </c>
      <c r="D46" s="12">
        <v>2710</v>
      </c>
      <c r="F46" s="12">
        <v>0.3</v>
      </c>
      <c r="G46" s="12">
        <f t="shared" si="39"/>
        <v>5.8823529411764709E-8</v>
      </c>
      <c r="H46" s="12">
        <f t="shared" si="39"/>
        <v>1.2941176470588237E-6</v>
      </c>
      <c r="I46" s="12">
        <f t="shared" si="39"/>
        <v>3.5294117647058815E-9</v>
      </c>
      <c r="J46" s="12">
        <f t="shared" si="39"/>
        <v>3.2352941176470592E-7</v>
      </c>
      <c r="K46" s="12">
        <f t="shared" si="39"/>
        <v>4.1176470588235295E-7</v>
      </c>
      <c r="L46" s="12">
        <f t="shared" si="39"/>
        <v>2.4705882352941171E-8</v>
      </c>
      <c r="M46" s="12">
        <f t="shared" si="39"/>
        <v>2.4999999999999994E-7</v>
      </c>
      <c r="N46" s="12">
        <f t="shared" si="39"/>
        <v>1.4705882352941175E-7</v>
      </c>
      <c r="O46" s="12">
        <f t="shared" si="39"/>
        <v>1.1176470588235293E-7</v>
      </c>
      <c r="P46" s="12">
        <f t="shared" si="39"/>
        <v>7.6470588235294104E-8</v>
      </c>
      <c r="Q46" s="12">
        <f t="shared" si="40"/>
        <v>3.2352941176470592E-7</v>
      </c>
      <c r="R46" s="12">
        <f t="shared" si="40"/>
        <v>6.1764705882352932E-7</v>
      </c>
      <c r="S46" s="12">
        <f t="shared" si="40"/>
        <v>7.058823529411763E-9</v>
      </c>
      <c r="T46" s="12">
        <f t="shared" si="40"/>
        <v>6.7647058823529404E-7</v>
      </c>
      <c r="U46" s="12">
        <f t="shared" si="40"/>
        <v>8.5294117647058816E-6</v>
      </c>
      <c r="V46" s="12">
        <f t="shared" si="40"/>
        <v>1.2459016393442623E-6</v>
      </c>
      <c r="W46" s="12">
        <f t="shared" si="40"/>
        <v>7.8688524590163935E-7</v>
      </c>
      <c r="X46" s="12">
        <f t="shared" si="40"/>
        <v>9.8360655737704918E-4</v>
      </c>
      <c r="Y46" s="12">
        <f t="shared" si="40"/>
        <v>2.3278688524590163E-6</v>
      </c>
      <c r="Z46" s="12">
        <f t="shared" si="40"/>
        <v>2.7540983606557378E-6</v>
      </c>
      <c r="AA46" s="12">
        <f t="shared" si="41"/>
        <v>4.9508196721311473E-6</v>
      </c>
      <c r="AB46" s="12">
        <f t="shared" si="41"/>
        <v>1.8360655737704917E-6</v>
      </c>
      <c r="AC46" s="12">
        <f t="shared" si="41"/>
        <v>9.8360655737704918E-8</v>
      </c>
      <c r="AD46" s="12">
        <f t="shared" si="41"/>
        <v>3.2786885245901639E-8</v>
      </c>
      <c r="AE46" s="12">
        <f t="shared" si="41"/>
        <v>2.1499999999999999E-4</v>
      </c>
      <c r="AF46" s="12">
        <f t="shared" si="41"/>
        <v>1.0655737704918032E-5</v>
      </c>
      <c r="AG46" s="12">
        <f t="shared" si="41"/>
        <v>7.9016393442622934E-6</v>
      </c>
    </row>
    <row r="47" spans="1:34" outlineLevel="2" x14ac:dyDescent="0.35">
      <c r="A47" s="10" t="s">
        <v>28</v>
      </c>
      <c r="B47" s="10">
        <v>4360</v>
      </c>
      <c r="D47" s="12">
        <v>2710</v>
      </c>
      <c r="F47" s="12">
        <v>0.3</v>
      </c>
      <c r="G47" s="12">
        <f t="shared" si="39"/>
        <v>5.8823529411764709E-8</v>
      </c>
      <c r="H47" s="12">
        <f t="shared" si="39"/>
        <v>1.2941176470588237E-6</v>
      </c>
      <c r="I47" s="12">
        <f t="shared" si="39"/>
        <v>3.5294117647058815E-9</v>
      </c>
      <c r="J47" s="12">
        <f t="shared" si="39"/>
        <v>3.2352941176470592E-7</v>
      </c>
      <c r="K47" s="12">
        <f t="shared" si="39"/>
        <v>4.1176470588235295E-7</v>
      </c>
      <c r="L47" s="12">
        <f t="shared" si="39"/>
        <v>2.4705882352941171E-8</v>
      </c>
      <c r="M47" s="12">
        <f t="shared" si="39"/>
        <v>2.4999999999999994E-7</v>
      </c>
      <c r="N47" s="12">
        <f t="shared" si="39"/>
        <v>1.4705882352941175E-7</v>
      </c>
      <c r="O47" s="12">
        <f t="shared" si="39"/>
        <v>1.1176470588235293E-7</v>
      </c>
      <c r="P47" s="12">
        <f t="shared" si="39"/>
        <v>7.6470588235294104E-8</v>
      </c>
      <c r="Q47" s="12">
        <f t="shared" si="40"/>
        <v>3.2352941176470592E-7</v>
      </c>
      <c r="R47" s="12">
        <f t="shared" si="40"/>
        <v>6.1764705882352932E-7</v>
      </c>
      <c r="S47" s="12">
        <f t="shared" si="40"/>
        <v>7.058823529411763E-9</v>
      </c>
      <c r="T47" s="12">
        <f t="shared" si="40"/>
        <v>6.7647058823529404E-7</v>
      </c>
      <c r="U47" s="12">
        <f t="shared" si="40"/>
        <v>8.5294117647058816E-6</v>
      </c>
      <c r="V47" s="12">
        <f t="shared" si="40"/>
        <v>1.2459016393442623E-6</v>
      </c>
      <c r="W47" s="12">
        <f t="shared" si="40"/>
        <v>7.8688524590163935E-7</v>
      </c>
      <c r="X47" s="12">
        <f t="shared" si="40"/>
        <v>9.8360655737704918E-4</v>
      </c>
      <c r="Y47" s="12">
        <f t="shared" si="40"/>
        <v>2.3278688524590163E-6</v>
      </c>
      <c r="Z47" s="12">
        <f t="shared" si="40"/>
        <v>2.7540983606557378E-6</v>
      </c>
      <c r="AA47" s="12">
        <f t="shared" si="41"/>
        <v>4.9508196721311473E-6</v>
      </c>
      <c r="AB47" s="12">
        <f t="shared" si="41"/>
        <v>1.8360655737704917E-6</v>
      </c>
      <c r="AC47" s="12">
        <f t="shared" si="41"/>
        <v>9.8360655737704918E-8</v>
      </c>
      <c r="AD47" s="12">
        <f t="shared" si="41"/>
        <v>3.2786885245901639E-8</v>
      </c>
      <c r="AE47" s="12">
        <f t="shared" si="41"/>
        <v>2.1499999999999999E-4</v>
      </c>
      <c r="AF47" s="12">
        <f t="shared" si="41"/>
        <v>1.0655737704918032E-5</v>
      </c>
      <c r="AG47" s="12">
        <f t="shared" si="41"/>
        <v>7.9016393442622934E-6</v>
      </c>
    </row>
    <row r="48" spans="1:34" outlineLevel="2" x14ac:dyDescent="0.35">
      <c r="A48" s="10" t="s">
        <v>28</v>
      </c>
      <c r="B48" s="10">
        <v>4361</v>
      </c>
      <c r="D48" s="12">
        <v>2710</v>
      </c>
      <c r="F48" s="12">
        <v>0.3</v>
      </c>
      <c r="G48" s="12">
        <f t="shared" si="39"/>
        <v>5.8823529411764709E-8</v>
      </c>
      <c r="H48" s="12">
        <f t="shared" si="39"/>
        <v>1.2941176470588237E-6</v>
      </c>
      <c r="I48" s="12">
        <f t="shared" si="39"/>
        <v>3.5294117647058815E-9</v>
      </c>
      <c r="J48" s="12">
        <f t="shared" si="39"/>
        <v>3.2352941176470592E-7</v>
      </c>
      <c r="K48" s="12">
        <f t="shared" si="39"/>
        <v>4.1176470588235295E-7</v>
      </c>
      <c r="L48" s="12">
        <f t="shared" si="39"/>
        <v>2.4705882352941171E-8</v>
      </c>
      <c r="M48" s="12">
        <f t="shared" si="39"/>
        <v>2.4999999999999994E-7</v>
      </c>
      <c r="N48" s="12">
        <f t="shared" si="39"/>
        <v>1.4705882352941175E-7</v>
      </c>
      <c r="O48" s="12">
        <f t="shared" si="39"/>
        <v>1.1176470588235293E-7</v>
      </c>
      <c r="P48" s="12">
        <f t="shared" si="39"/>
        <v>7.6470588235294104E-8</v>
      </c>
      <c r="Q48" s="12">
        <f t="shared" si="40"/>
        <v>3.2352941176470592E-7</v>
      </c>
      <c r="R48" s="12">
        <f t="shared" si="40"/>
        <v>6.1764705882352932E-7</v>
      </c>
      <c r="S48" s="12">
        <f t="shared" si="40"/>
        <v>7.058823529411763E-9</v>
      </c>
      <c r="T48" s="12">
        <f t="shared" si="40"/>
        <v>6.7647058823529404E-7</v>
      </c>
      <c r="U48" s="12">
        <f t="shared" si="40"/>
        <v>8.5294117647058816E-6</v>
      </c>
      <c r="V48" s="12">
        <f t="shared" si="40"/>
        <v>1.2459016393442623E-6</v>
      </c>
      <c r="W48" s="12">
        <f t="shared" si="40"/>
        <v>7.8688524590163935E-7</v>
      </c>
      <c r="X48" s="12">
        <f t="shared" si="40"/>
        <v>9.8360655737704918E-4</v>
      </c>
      <c r="Y48" s="12">
        <f t="shared" si="40"/>
        <v>2.3278688524590163E-6</v>
      </c>
      <c r="Z48" s="12">
        <f t="shared" si="40"/>
        <v>2.7540983606557378E-6</v>
      </c>
      <c r="AA48" s="12">
        <f t="shared" si="41"/>
        <v>4.9508196721311473E-6</v>
      </c>
      <c r="AB48" s="12">
        <f t="shared" si="41"/>
        <v>1.8360655737704917E-6</v>
      </c>
      <c r="AC48" s="12">
        <f t="shared" si="41"/>
        <v>9.8360655737704918E-8</v>
      </c>
      <c r="AD48" s="12">
        <f t="shared" si="41"/>
        <v>3.2786885245901639E-8</v>
      </c>
      <c r="AE48" s="12">
        <f t="shared" si="41"/>
        <v>2.1499999999999999E-4</v>
      </c>
      <c r="AF48" s="12">
        <f t="shared" si="41"/>
        <v>1.0655737704918032E-5</v>
      </c>
      <c r="AG48" s="12">
        <f t="shared" si="41"/>
        <v>7.9016393442622934E-6</v>
      </c>
    </row>
    <row r="49" spans="1:34" outlineLevel="1" x14ac:dyDescent="0.35">
      <c r="A49" s="10"/>
      <c r="B49" s="10"/>
      <c r="D49" s="37" t="s">
        <v>100</v>
      </c>
      <c r="G49" s="12">
        <f t="shared" ref="G49:AH49" si="42">SUBTOTAL(9,G50:G52)</f>
        <v>4.5882352941176477E-8</v>
      </c>
      <c r="H49" s="12">
        <f t="shared" si="42"/>
        <v>1.0094117647058825E-6</v>
      </c>
      <c r="I49" s="12">
        <f t="shared" si="42"/>
        <v>2.7529411764705875E-9</v>
      </c>
      <c r="J49" s="12">
        <f t="shared" si="42"/>
        <v>2.5235294117647061E-7</v>
      </c>
      <c r="K49" s="12">
        <f t="shared" si="42"/>
        <v>3.2117647058823529E-7</v>
      </c>
      <c r="L49" s="12">
        <f t="shared" si="42"/>
        <v>1.9270588235294115E-8</v>
      </c>
      <c r="M49" s="12">
        <f t="shared" si="42"/>
        <v>1.9499999999999999E-7</v>
      </c>
      <c r="N49" s="12">
        <f t="shared" si="42"/>
        <v>1.1470588235294118E-7</v>
      </c>
      <c r="O49" s="12">
        <f t="shared" si="42"/>
        <v>8.7176470588235315E-8</v>
      </c>
      <c r="P49" s="12">
        <f t="shared" si="42"/>
        <v>5.9647058823529401E-8</v>
      </c>
      <c r="Q49" s="12">
        <f t="shared" si="42"/>
        <v>2.5235294117647061E-7</v>
      </c>
      <c r="R49" s="12">
        <f t="shared" si="42"/>
        <v>4.8176470588235291E-7</v>
      </c>
      <c r="S49" s="12">
        <f t="shared" si="42"/>
        <v>5.505882352941175E-9</v>
      </c>
      <c r="T49" s="12">
        <f t="shared" si="42"/>
        <v>5.2764705882352944E-7</v>
      </c>
      <c r="U49" s="12">
        <f t="shared" si="42"/>
        <v>6.6529411764705875E-6</v>
      </c>
      <c r="V49" s="12">
        <f t="shared" si="42"/>
        <v>9.7180327868852469E-7</v>
      </c>
      <c r="W49" s="12">
        <f t="shared" si="42"/>
        <v>6.1377049180327878E-7</v>
      </c>
      <c r="X49" s="12">
        <f t="shared" si="42"/>
        <v>7.6721311475409836E-4</v>
      </c>
      <c r="Y49" s="12">
        <f t="shared" si="42"/>
        <v>1.8157377049180327E-6</v>
      </c>
      <c r="Z49" s="12">
        <f t="shared" si="42"/>
        <v>2.1481967213114755E-6</v>
      </c>
      <c r="AA49" s="12">
        <f t="shared" si="42"/>
        <v>3.8616393442622956E-6</v>
      </c>
      <c r="AB49" s="12">
        <f t="shared" si="42"/>
        <v>1.4321311475409837E-6</v>
      </c>
      <c r="AC49" s="12">
        <f t="shared" si="42"/>
        <v>7.6721311475409847E-8</v>
      </c>
      <c r="AD49" s="12">
        <f t="shared" si="42"/>
        <v>2.5573770491803285E-8</v>
      </c>
      <c r="AE49" s="12">
        <f t="shared" si="42"/>
        <v>1.6770000000000001E-4</v>
      </c>
      <c r="AF49" s="12">
        <f t="shared" si="42"/>
        <v>8.3114754098360647E-6</v>
      </c>
      <c r="AG49" s="12">
        <f t="shared" si="42"/>
        <v>6.1632786885245901E-6</v>
      </c>
      <c r="AH49" s="12">
        <f t="shared" si="42"/>
        <v>0</v>
      </c>
    </row>
    <row r="50" spans="1:34" outlineLevel="2" x14ac:dyDescent="0.35">
      <c r="A50" s="10" t="s">
        <v>30</v>
      </c>
      <c r="B50" s="10">
        <v>3216</v>
      </c>
      <c r="C50" s="12" t="s">
        <v>57</v>
      </c>
      <c r="D50" s="12">
        <v>2790</v>
      </c>
      <c r="E50" s="12" t="s">
        <v>66</v>
      </c>
      <c r="F50" s="12">
        <v>0.1</v>
      </c>
      <c r="G50" s="12">
        <f t="shared" ref="G50:P52" si="43">$F50*G$6/91.5</f>
        <v>1.9607843137254905E-8</v>
      </c>
      <c r="H50" s="12">
        <f t="shared" si="43"/>
        <v>4.3137254901960793E-7</v>
      </c>
      <c r="I50" s="12">
        <f t="shared" si="43"/>
        <v>1.1764705882352938E-9</v>
      </c>
      <c r="J50" s="12">
        <f t="shared" si="43"/>
        <v>1.0784313725490198E-7</v>
      </c>
      <c r="K50" s="12">
        <f t="shared" si="43"/>
        <v>1.3725490196078432E-7</v>
      </c>
      <c r="L50" s="12">
        <f t="shared" si="43"/>
        <v>8.235294117647058E-9</v>
      </c>
      <c r="M50" s="12">
        <f t="shared" si="43"/>
        <v>8.3333333333333325E-8</v>
      </c>
      <c r="N50" s="12">
        <f t="shared" si="43"/>
        <v>4.9019607843137253E-8</v>
      </c>
      <c r="O50" s="12">
        <f t="shared" si="43"/>
        <v>3.725490196078432E-8</v>
      </c>
      <c r="P50" s="12">
        <f t="shared" si="43"/>
        <v>2.5490196078431368E-8</v>
      </c>
      <c r="Q50" s="12">
        <f t="shared" ref="Q50:Z52" si="44">$F50*Q$6/91.5</f>
        <v>1.0784313725490198E-7</v>
      </c>
      <c r="R50" s="12">
        <f t="shared" si="44"/>
        <v>2.0588235294117647E-7</v>
      </c>
      <c r="S50" s="12">
        <f t="shared" si="44"/>
        <v>2.3529411764705877E-9</v>
      </c>
      <c r="T50" s="12">
        <f t="shared" si="44"/>
        <v>2.2549019607843137E-7</v>
      </c>
      <c r="U50" s="12">
        <f t="shared" si="44"/>
        <v>2.8431372549019607E-6</v>
      </c>
      <c r="V50" s="12">
        <f t="shared" si="44"/>
        <v>4.1530054644808746E-7</v>
      </c>
      <c r="W50" s="12">
        <f t="shared" si="44"/>
        <v>2.6229508196721312E-7</v>
      </c>
      <c r="X50" s="12">
        <f t="shared" si="44"/>
        <v>3.2786885245901639E-4</v>
      </c>
      <c r="Y50" s="12">
        <f t="shared" si="44"/>
        <v>7.7595628415300548E-7</v>
      </c>
      <c r="Z50" s="12">
        <f t="shared" si="44"/>
        <v>9.1803278688524596E-7</v>
      </c>
      <c r="AA50" s="12">
        <f t="shared" ref="AA50:AG52" si="45">$F50*AA$6/91.5</f>
        <v>1.650273224043716E-6</v>
      </c>
      <c r="AB50" s="12">
        <f t="shared" si="45"/>
        <v>6.1202185792349727E-7</v>
      </c>
      <c r="AC50" s="12">
        <f t="shared" si="45"/>
        <v>3.2786885245901639E-8</v>
      </c>
      <c r="AD50" s="12">
        <f t="shared" si="45"/>
        <v>1.0928961748633881E-8</v>
      </c>
      <c r="AE50" s="12">
        <f t="shared" si="45"/>
        <v>7.1666666666666669E-5</v>
      </c>
      <c r="AF50" s="12">
        <f t="shared" si="45"/>
        <v>3.5519125683060107E-6</v>
      </c>
      <c r="AG50" s="12">
        <f t="shared" si="45"/>
        <v>2.633879781420765E-6</v>
      </c>
    </row>
    <row r="51" spans="1:34" outlineLevel="2" x14ac:dyDescent="0.35">
      <c r="A51" s="10" t="s">
        <v>52</v>
      </c>
      <c r="B51" s="10">
        <v>4337</v>
      </c>
      <c r="D51" s="12">
        <v>2790</v>
      </c>
      <c r="F51" s="12">
        <v>3.4000000000000002E-2</v>
      </c>
      <c r="G51" s="12">
        <f t="shared" si="43"/>
        <v>6.6666666666666676E-9</v>
      </c>
      <c r="H51" s="12">
        <f t="shared" si="43"/>
        <v>1.4666666666666668E-7</v>
      </c>
      <c r="I51" s="12">
        <f t="shared" si="43"/>
        <v>3.9999999999999996E-10</v>
      </c>
      <c r="J51" s="12">
        <f t="shared" si="43"/>
        <v>3.6666666666666671E-8</v>
      </c>
      <c r="K51" s="12">
        <f t="shared" si="43"/>
        <v>4.6666666666666674E-8</v>
      </c>
      <c r="L51" s="12">
        <f t="shared" si="43"/>
        <v>2.7999999999999998E-9</v>
      </c>
      <c r="M51" s="12">
        <f t="shared" si="43"/>
        <v>2.8333333333333329E-8</v>
      </c>
      <c r="N51" s="12">
        <f t="shared" si="43"/>
        <v>1.6666666666666667E-8</v>
      </c>
      <c r="O51" s="12">
        <f t="shared" si="43"/>
        <v>1.2666666666666668E-8</v>
      </c>
      <c r="P51" s="12">
        <f t="shared" si="43"/>
        <v>8.6666666666666665E-9</v>
      </c>
      <c r="Q51" s="12">
        <f t="shared" si="44"/>
        <v>3.6666666666666671E-8</v>
      </c>
      <c r="R51" s="12">
        <f t="shared" si="44"/>
        <v>7.0000000000000005E-8</v>
      </c>
      <c r="S51" s="12">
        <f t="shared" si="44"/>
        <v>7.9999999999999993E-10</v>
      </c>
      <c r="T51" s="12">
        <f t="shared" si="44"/>
        <v>7.6666666666666665E-8</v>
      </c>
      <c r="U51" s="12">
        <f t="shared" si="44"/>
        <v>9.666666666666668E-7</v>
      </c>
      <c r="V51" s="12">
        <f t="shared" si="44"/>
        <v>1.4120218579234975E-7</v>
      </c>
      <c r="W51" s="12">
        <f t="shared" si="44"/>
        <v>8.918032786885248E-8</v>
      </c>
      <c r="X51" s="12">
        <f t="shared" si="44"/>
        <v>1.1147540983606558E-4</v>
      </c>
      <c r="Y51" s="12">
        <f t="shared" si="44"/>
        <v>2.6382513661202189E-7</v>
      </c>
      <c r="Z51" s="12">
        <f t="shared" si="44"/>
        <v>3.1213114754098365E-7</v>
      </c>
      <c r="AA51" s="12">
        <f t="shared" si="45"/>
        <v>5.6109289617486347E-7</v>
      </c>
      <c r="AB51" s="12">
        <f t="shared" si="45"/>
        <v>2.0808743169398908E-7</v>
      </c>
      <c r="AC51" s="12">
        <f t="shared" si="45"/>
        <v>1.114754098360656E-8</v>
      </c>
      <c r="AD51" s="12">
        <f t="shared" si="45"/>
        <v>3.7158469945355196E-9</v>
      </c>
      <c r="AE51" s="12">
        <f t="shared" si="45"/>
        <v>2.4366666666666665E-5</v>
      </c>
      <c r="AF51" s="12">
        <f t="shared" si="45"/>
        <v>1.2076502732240438E-6</v>
      </c>
      <c r="AG51" s="12">
        <f t="shared" si="45"/>
        <v>8.9551912568306014E-7</v>
      </c>
    </row>
    <row r="52" spans="1:34" outlineLevel="2" x14ac:dyDescent="0.35">
      <c r="A52" s="10" t="s">
        <v>52</v>
      </c>
      <c r="B52" s="10">
        <v>4347</v>
      </c>
      <c r="D52" s="12">
        <v>2790</v>
      </c>
      <c r="F52" s="12">
        <v>0.1</v>
      </c>
      <c r="G52" s="12">
        <f t="shared" si="43"/>
        <v>1.9607843137254905E-8</v>
      </c>
      <c r="H52" s="12">
        <f t="shared" si="43"/>
        <v>4.3137254901960793E-7</v>
      </c>
      <c r="I52" s="12">
        <f t="shared" si="43"/>
        <v>1.1764705882352938E-9</v>
      </c>
      <c r="J52" s="12">
        <f t="shared" si="43"/>
        <v>1.0784313725490198E-7</v>
      </c>
      <c r="K52" s="12">
        <f t="shared" si="43"/>
        <v>1.3725490196078432E-7</v>
      </c>
      <c r="L52" s="12">
        <f t="shared" si="43"/>
        <v>8.235294117647058E-9</v>
      </c>
      <c r="M52" s="12">
        <f t="shared" si="43"/>
        <v>8.3333333333333325E-8</v>
      </c>
      <c r="N52" s="12">
        <f t="shared" si="43"/>
        <v>4.9019607843137253E-8</v>
      </c>
      <c r="O52" s="12">
        <f t="shared" si="43"/>
        <v>3.725490196078432E-8</v>
      </c>
      <c r="P52" s="12">
        <f t="shared" si="43"/>
        <v>2.5490196078431368E-8</v>
      </c>
      <c r="Q52" s="12">
        <f t="shared" si="44"/>
        <v>1.0784313725490198E-7</v>
      </c>
      <c r="R52" s="12">
        <f t="shared" si="44"/>
        <v>2.0588235294117647E-7</v>
      </c>
      <c r="S52" s="12">
        <f t="shared" si="44"/>
        <v>2.3529411764705877E-9</v>
      </c>
      <c r="T52" s="12">
        <f t="shared" si="44"/>
        <v>2.2549019607843137E-7</v>
      </c>
      <c r="U52" s="12">
        <f t="shared" si="44"/>
        <v>2.8431372549019607E-6</v>
      </c>
      <c r="V52" s="12">
        <f t="shared" si="44"/>
        <v>4.1530054644808746E-7</v>
      </c>
      <c r="W52" s="12">
        <f t="shared" si="44"/>
        <v>2.6229508196721312E-7</v>
      </c>
      <c r="X52" s="12">
        <f t="shared" si="44"/>
        <v>3.2786885245901639E-4</v>
      </c>
      <c r="Y52" s="12">
        <f t="shared" si="44"/>
        <v>7.7595628415300548E-7</v>
      </c>
      <c r="Z52" s="12">
        <f t="shared" si="44"/>
        <v>9.1803278688524596E-7</v>
      </c>
      <c r="AA52" s="12">
        <f t="shared" si="45"/>
        <v>1.650273224043716E-6</v>
      </c>
      <c r="AB52" s="12">
        <f t="shared" si="45"/>
        <v>6.1202185792349727E-7</v>
      </c>
      <c r="AC52" s="12">
        <f t="shared" si="45"/>
        <v>3.2786885245901639E-8</v>
      </c>
      <c r="AD52" s="12">
        <f t="shared" si="45"/>
        <v>1.0928961748633881E-8</v>
      </c>
      <c r="AE52" s="12">
        <f t="shared" si="45"/>
        <v>7.1666666666666669E-5</v>
      </c>
      <c r="AF52" s="12">
        <f t="shared" si="45"/>
        <v>3.5519125683060107E-6</v>
      </c>
      <c r="AG52" s="12">
        <f t="shared" si="45"/>
        <v>2.633879781420765E-6</v>
      </c>
    </row>
    <row r="53" spans="1:34" outlineLevel="1" x14ac:dyDescent="0.35">
      <c r="A53" s="10"/>
      <c r="B53" s="10"/>
      <c r="D53" s="37" t="s">
        <v>99</v>
      </c>
      <c r="G53" s="12">
        <f t="shared" ref="G53:AH53" si="46">SUBTOTAL(9,G54:G54)</f>
        <v>1.3725490196078432E-7</v>
      </c>
      <c r="H53" s="12">
        <f t="shared" si="46"/>
        <v>3.0196078431372549E-6</v>
      </c>
      <c r="I53" s="12">
        <f t="shared" si="46"/>
        <v>8.2352941176470564E-9</v>
      </c>
      <c r="J53" s="12">
        <f t="shared" si="46"/>
        <v>7.5490196078431374E-7</v>
      </c>
      <c r="K53" s="12">
        <f t="shared" si="46"/>
        <v>9.6078431372549021E-7</v>
      </c>
      <c r="L53" s="12">
        <f t="shared" si="46"/>
        <v>5.7647058823529403E-8</v>
      </c>
      <c r="M53" s="12">
        <f t="shared" si="46"/>
        <v>5.8333333333333318E-7</v>
      </c>
      <c r="N53" s="12">
        <f t="shared" si="46"/>
        <v>3.4313725490196074E-7</v>
      </c>
      <c r="O53" s="12">
        <f t="shared" si="46"/>
        <v>2.6078431372549019E-7</v>
      </c>
      <c r="P53" s="12">
        <f t="shared" si="46"/>
        <v>1.7843137254901956E-7</v>
      </c>
      <c r="Q53" s="12">
        <f t="shared" si="46"/>
        <v>7.5490196078431374E-7</v>
      </c>
      <c r="R53" s="12">
        <f t="shared" si="46"/>
        <v>1.4411764705882352E-6</v>
      </c>
      <c r="S53" s="12">
        <f t="shared" si="46"/>
        <v>1.6470588235294113E-8</v>
      </c>
      <c r="T53" s="12">
        <f t="shared" si="46"/>
        <v>1.5784313725490195E-6</v>
      </c>
      <c r="U53" s="12">
        <f t="shared" si="46"/>
        <v>1.9901960784313723E-5</v>
      </c>
      <c r="V53" s="12">
        <f t="shared" si="46"/>
        <v>2.9071038251366123E-6</v>
      </c>
      <c r="W53" s="12">
        <f t="shared" si="46"/>
        <v>1.8360655737704917E-6</v>
      </c>
      <c r="X53" s="12">
        <f t="shared" si="46"/>
        <v>2.2950819672131148E-3</v>
      </c>
      <c r="Y53" s="12">
        <f t="shared" si="46"/>
        <v>5.4316939890710374E-6</v>
      </c>
      <c r="Z53" s="12">
        <f t="shared" si="46"/>
        <v>6.4262295081967212E-6</v>
      </c>
      <c r="AA53" s="12">
        <f t="shared" si="46"/>
        <v>1.155191256830601E-5</v>
      </c>
      <c r="AB53" s="12">
        <f t="shared" si="46"/>
        <v>4.2841530054644799E-6</v>
      </c>
      <c r="AC53" s="12">
        <f t="shared" si="46"/>
        <v>2.2950819672131146E-7</v>
      </c>
      <c r="AD53" s="12">
        <f t="shared" si="46"/>
        <v>7.6502732240437159E-8</v>
      </c>
      <c r="AE53" s="12">
        <f t="shared" si="46"/>
        <v>5.0166666666666654E-4</v>
      </c>
      <c r="AF53" s="12">
        <f t="shared" si="46"/>
        <v>2.4863387978142075E-5</v>
      </c>
      <c r="AG53" s="12">
        <f t="shared" si="46"/>
        <v>1.8437158469945353E-5</v>
      </c>
      <c r="AH53" s="12">
        <f t="shared" si="46"/>
        <v>0</v>
      </c>
    </row>
    <row r="54" spans="1:34" outlineLevel="2" x14ac:dyDescent="0.35">
      <c r="A54" s="10" t="s">
        <v>32</v>
      </c>
      <c r="B54" s="10">
        <v>3629</v>
      </c>
      <c r="C54" s="12" t="s">
        <v>81</v>
      </c>
      <c r="D54" s="12">
        <v>2850</v>
      </c>
      <c r="E54" s="12" t="s">
        <v>66</v>
      </c>
      <c r="F54" s="12">
        <v>0.7</v>
      </c>
      <c r="G54" s="12">
        <f t="shared" ref="G54:AG54" si="47">$F54*G$6/91.5</f>
        <v>1.3725490196078432E-7</v>
      </c>
      <c r="H54" s="12">
        <f t="shared" si="47"/>
        <v>3.0196078431372549E-6</v>
      </c>
      <c r="I54" s="12">
        <f t="shared" si="47"/>
        <v>8.2352941176470564E-9</v>
      </c>
      <c r="J54" s="12">
        <f t="shared" si="47"/>
        <v>7.5490196078431374E-7</v>
      </c>
      <c r="K54" s="12">
        <f t="shared" si="47"/>
        <v>9.6078431372549021E-7</v>
      </c>
      <c r="L54" s="12">
        <f t="shared" si="47"/>
        <v>5.7647058823529403E-8</v>
      </c>
      <c r="M54" s="12">
        <f t="shared" si="47"/>
        <v>5.8333333333333318E-7</v>
      </c>
      <c r="N54" s="12">
        <f t="shared" si="47"/>
        <v>3.4313725490196074E-7</v>
      </c>
      <c r="O54" s="12">
        <f t="shared" si="47"/>
        <v>2.6078431372549019E-7</v>
      </c>
      <c r="P54" s="12">
        <f t="shared" si="47"/>
        <v>1.7843137254901956E-7</v>
      </c>
      <c r="Q54" s="12">
        <f t="shared" si="47"/>
        <v>7.5490196078431374E-7</v>
      </c>
      <c r="R54" s="12">
        <f t="shared" si="47"/>
        <v>1.4411764705882352E-6</v>
      </c>
      <c r="S54" s="12">
        <f t="shared" si="47"/>
        <v>1.6470588235294113E-8</v>
      </c>
      <c r="T54" s="12">
        <f t="shared" si="47"/>
        <v>1.5784313725490195E-6</v>
      </c>
      <c r="U54" s="12">
        <f t="shared" si="47"/>
        <v>1.9901960784313723E-5</v>
      </c>
      <c r="V54" s="12">
        <f t="shared" si="47"/>
        <v>2.9071038251366123E-6</v>
      </c>
      <c r="W54" s="12">
        <f t="shared" si="47"/>
        <v>1.8360655737704917E-6</v>
      </c>
      <c r="X54" s="12">
        <f t="shared" si="47"/>
        <v>2.2950819672131148E-3</v>
      </c>
      <c r="Y54" s="12">
        <f t="shared" si="47"/>
        <v>5.4316939890710374E-6</v>
      </c>
      <c r="Z54" s="12">
        <f t="shared" si="47"/>
        <v>6.4262295081967212E-6</v>
      </c>
      <c r="AA54" s="12">
        <f t="shared" si="47"/>
        <v>1.155191256830601E-5</v>
      </c>
      <c r="AB54" s="12">
        <f t="shared" si="47"/>
        <v>4.2841530054644799E-6</v>
      </c>
      <c r="AC54" s="12">
        <f t="shared" si="47"/>
        <v>2.2950819672131146E-7</v>
      </c>
      <c r="AD54" s="12">
        <f t="shared" si="47"/>
        <v>7.6502732240437159E-8</v>
      </c>
      <c r="AE54" s="12">
        <f t="shared" si="47"/>
        <v>5.0166666666666654E-4</v>
      </c>
      <c r="AF54" s="12">
        <f t="shared" si="47"/>
        <v>2.4863387978142075E-5</v>
      </c>
      <c r="AG54" s="12">
        <f t="shared" si="47"/>
        <v>1.8437158469945353E-5</v>
      </c>
    </row>
    <row r="55" spans="1:34" outlineLevel="1" x14ac:dyDescent="0.35">
      <c r="A55" s="10"/>
      <c r="B55" s="10"/>
      <c r="D55" s="37" t="s">
        <v>98</v>
      </c>
      <c r="G55" s="12">
        <f t="shared" ref="G55:AH55" si="48">SUBTOTAL(9,G56:G56)</f>
        <v>2.9411764705882356E-7</v>
      </c>
      <c r="H55" s="12">
        <f t="shared" si="48"/>
        <v>6.4705882352941188E-6</v>
      </c>
      <c r="I55" s="12">
        <f t="shared" si="48"/>
        <v>1.7647058823529409E-8</v>
      </c>
      <c r="J55" s="12">
        <f t="shared" si="48"/>
        <v>1.6176470588235297E-6</v>
      </c>
      <c r="K55" s="12">
        <f t="shared" si="48"/>
        <v>2.0588235294117645E-6</v>
      </c>
      <c r="L55" s="12">
        <f t="shared" si="48"/>
        <v>1.2352941176470587E-7</v>
      </c>
      <c r="M55" s="12">
        <f t="shared" si="48"/>
        <v>1.2499999999999997E-6</v>
      </c>
      <c r="N55" s="12">
        <f t="shared" si="48"/>
        <v>7.3529411764705876E-7</v>
      </c>
      <c r="O55" s="12">
        <f t="shared" si="48"/>
        <v>5.588235294117647E-7</v>
      </c>
      <c r="P55" s="12">
        <f t="shared" si="48"/>
        <v>3.8235294117647048E-7</v>
      </c>
      <c r="Q55" s="12">
        <f t="shared" si="48"/>
        <v>1.6176470588235297E-6</v>
      </c>
      <c r="R55" s="12">
        <f t="shared" si="48"/>
        <v>3.0882352941176468E-6</v>
      </c>
      <c r="S55" s="12">
        <f t="shared" si="48"/>
        <v>3.5294117647058817E-8</v>
      </c>
      <c r="T55" s="12">
        <f t="shared" si="48"/>
        <v>3.3823529411764703E-6</v>
      </c>
      <c r="U55" s="12">
        <f t="shared" si="48"/>
        <v>4.2647058823529415E-5</v>
      </c>
      <c r="V55" s="12">
        <f t="shared" si="48"/>
        <v>6.2295081967213111E-6</v>
      </c>
      <c r="W55" s="12">
        <f t="shared" si="48"/>
        <v>3.934426229508197E-6</v>
      </c>
      <c r="X55" s="12">
        <f t="shared" si="48"/>
        <v>4.9180327868852455E-3</v>
      </c>
      <c r="Y55" s="12">
        <f t="shared" si="48"/>
        <v>1.1639344262295081E-5</v>
      </c>
      <c r="Z55" s="12">
        <f t="shared" si="48"/>
        <v>1.377049180327869E-5</v>
      </c>
      <c r="AA55" s="12">
        <f t="shared" si="48"/>
        <v>2.4754098360655738E-5</v>
      </c>
      <c r="AB55" s="12">
        <f t="shared" si="48"/>
        <v>9.1803278688524581E-6</v>
      </c>
      <c r="AC55" s="12">
        <f t="shared" si="48"/>
        <v>4.9180327868852463E-7</v>
      </c>
      <c r="AD55" s="12">
        <f t="shared" si="48"/>
        <v>1.6393442622950821E-7</v>
      </c>
      <c r="AE55" s="12">
        <f t="shared" si="48"/>
        <v>1.075E-3</v>
      </c>
      <c r="AF55" s="12">
        <f t="shared" si="48"/>
        <v>5.3278688524590167E-5</v>
      </c>
      <c r="AG55" s="12">
        <f t="shared" si="48"/>
        <v>3.950819672131147E-5</v>
      </c>
      <c r="AH55" s="12">
        <f t="shared" si="48"/>
        <v>0</v>
      </c>
    </row>
    <row r="56" spans="1:34" outlineLevel="2" x14ac:dyDescent="0.35">
      <c r="A56" s="10" t="s">
        <v>23</v>
      </c>
      <c r="B56" s="10">
        <v>705824</v>
      </c>
      <c r="C56" s="12" t="s">
        <v>58</v>
      </c>
      <c r="D56" s="12">
        <v>3000</v>
      </c>
      <c r="E56" s="12" t="s">
        <v>66</v>
      </c>
      <c r="F56" s="12">
        <v>1.5</v>
      </c>
      <c r="G56" s="12">
        <f t="shared" ref="G56:AG56" si="49">$F56*G$6/91.5</f>
        <v>2.9411764705882356E-7</v>
      </c>
      <c r="H56" s="12">
        <f t="shared" si="49"/>
        <v>6.4705882352941188E-6</v>
      </c>
      <c r="I56" s="12">
        <f t="shared" si="49"/>
        <v>1.7647058823529409E-8</v>
      </c>
      <c r="J56" s="12">
        <f t="shared" si="49"/>
        <v>1.6176470588235297E-6</v>
      </c>
      <c r="K56" s="12">
        <f t="shared" si="49"/>
        <v>2.0588235294117645E-6</v>
      </c>
      <c r="L56" s="12">
        <f t="shared" si="49"/>
        <v>1.2352941176470587E-7</v>
      </c>
      <c r="M56" s="12">
        <f t="shared" si="49"/>
        <v>1.2499999999999997E-6</v>
      </c>
      <c r="N56" s="12">
        <f t="shared" si="49"/>
        <v>7.3529411764705876E-7</v>
      </c>
      <c r="O56" s="12">
        <f t="shared" si="49"/>
        <v>5.588235294117647E-7</v>
      </c>
      <c r="P56" s="12">
        <f t="shared" si="49"/>
        <v>3.8235294117647048E-7</v>
      </c>
      <c r="Q56" s="12">
        <f t="shared" si="49"/>
        <v>1.6176470588235297E-6</v>
      </c>
      <c r="R56" s="12">
        <f t="shared" si="49"/>
        <v>3.0882352941176468E-6</v>
      </c>
      <c r="S56" s="12">
        <f t="shared" si="49"/>
        <v>3.5294117647058817E-8</v>
      </c>
      <c r="T56" s="12">
        <f t="shared" si="49"/>
        <v>3.3823529411764703E-6</v>
      </c>
      <c r="U56" s="12">
        <f t="shared" si="49"/>
        <v>4.2647058823529415E-5</v>
      </c>
      <c r="V56" s="12">
        <f t="shared" si="49"/>
        <v>6.2295081967213111E-6</v>
      </c>
      <c r="W56" s="12">
        <f t="shared" si="49"/>
        <v>3.934426229508197E-6</v>
      </c>
      <c r="X56" s="12">
        <f t="shared" si="49"/>
        <v>4.9180327868852455E-3</v>
      </c>
      <c r="Y56" s="12">
        <f t="shared" si="49"/>
        <v>1.1639344262295081E-5</v>
      </c>
      <c r="Z56" s="12">
        <f t="shared" si="49"/>
        <v>1.377049180327869E-5</v>
      </c>
      <c r="AA56" s="12">
        <f t="shared" si="49"/>
        <v>2.4754098360655738E-5</v>
      </c>
      <c r="AB56" s="12">
        <f t="shared" si="49"/>
        <v>9.1803278688524581E-6</v>
      </c>
      <c r="AC56" s="12">
        <f t="shared" si="49"/>
        <v>4.9180327868852463E-7</v>
      </c>
      <c r="AD56" s="12">
        <f t="shared" si="49"/>
        <v>1.6393442622950821E-7</v>
      </c>
      <c r="AE56" s="12">
        <f t="shared" si="49"/>
        <v>1.075E-3</v>
      </c>
      <c r="AF56" s="12">
        <f t="shared" si="49"/>
        <v>5.3278688524590167E-5</v>
      </c>
      <c r="AG56" s="12">
        <f t="shared" si="49"/>
        <v>3.950819672131147E-5</v>
      </c>
    </row>
    <row r="57" spans="1:34" outlineLevel="1" x14ac:dyDescent="0.35">
      <c r="A57" s="10"/>
      <c r="B57" s="10"/>
      <c r="D57" s="37" t="s">
        <v>97</v>
      </c>
      <c r="G57" s="12">
        <f t="shared" ref="G57:AH57" si="50">SUBTOTAL(9,G58:G58)</f>
        <v>3.9019607843137263E-8</v>
      </c>
      <c r="H57" s="12">
        <f t="shared" si="50"/>
        <v>8.5843137254901975E-7</v>
      </c>
      <c r="I57" s="12">
        <f t="shared" si="50"/>
        <v>2.3411764705882352E-9</v>
      </c>
      <c r="J57" s="12">
        <f t="shared" si="50"/>
        <v>2.1460784313725494E-7</v>
      </c>
      <c r="K57" s="12">
        <f t="shared" si="50"/>
        <v>2.7313725490196077E-7</v>
      </c>
      <c r="L57" s="12">
        <f t="shared" si="50"/>
        <v>1.6388235294117645E-8</v>
      </c>
      <c r="M57" s="12">
        <f t="shared" si="50"/>
        <v>1.6583333333333329E-7</v>
      </c>
      <c r="N57" s="12">
        <f t="shared" si="50"/>
        <v>9.7549019607843123E-8</v>
      </c>
      <c r="O57" s="12">
        <f t="shared" si="50"/>
        <v>7.413725490196079E-8</v>
      </c>
      <c r="P57" s="12">
        <f t="shared" si="50"/>
        <v>5.0725490196078429E-8</v>
      </c>
      <c r="Q57" s="12">
        <f t="shared" si="50"/>
        <v>2.1460784313725494E-7</v>
      </c>
      <c r="R57" s="12">
        <f t="shared" si="50"/>
        <v>4.0970588235294118E-7</v>
      </c>
      <c r="S57" s="12">
        <f t="shared" si="50"/>
        <v>4.6823529411764704E-9</v>
      </c>
      <c r="T57" s="12">
        <f t="shared" si="50"/>
        <v>4.4872549019607835E-7</v>
      </c>
      <c r="U57" s="12">
        <f t="shared" si="50"/>
        <v>5.6578431372549022E-6</v>
      </c>
      <c r="V57" s="12">
        <f t="shared" si="50"/>
        <v>8.2644808743169414E-7</v>
      </c>
      <c r="W57" s="12">
        <f t="shared" si="50"/>
        <v>5.2196721311475413E-7</v>
      </c>
      <c r="X57" s="12">
        <f t="shared" si="50"/>
        <v>6.5245901639344268E-4</v>
      </c>
      <c r="Y57" s="12">
        <f t="shared" si="50"/>
        <v>1.5441530054644812E-6</v>
      </c>
      <c r="Z57" s="12">
        <f t="shared" si="50"/>
        <v>1.8268852459016397E-6</v>
      </c>
      <c r="AA57" s="12">
        <f t="shared" si="50"/>
        <v>3.2840437158469949E-6</v>
      </c>
      <c r="AB57" s="12">
        <f t="shared" si="50"/>
        <v>1.2179234972677594E-6</v>
      </c>
      <c r="AC57" s="12">
        <f t="shared" si="50"/>
        <v>6.5245901639344266E-8</v>
      </c>
      <c r="AD57" s="12">
        <f t="shared" si="50"/>
        <v>2.1748633879781425E-8</v>
      </c>
      <c r="AE57" s="12">
        <f t="shared" si="50"/>
        <v>1.4261666666666667E-4</v>
      </c>
      <c r="AF57" s="12">
        <f t="shared" si="50"/>
        <v>7.0683060109289615E-6</v>
      </c>
      <c r="AG57" s="12">
        <f t="shared" si="50"/>
        <v>5.2414207650273229E-6</v>
      </c>
      <c r="AH57" s="12">
        <f t="shared" si="50"/>
        <v>0</v>
      </c>
    </row>
    <row r="58" spans="1:34" outlineLevel="2" x14ac:dyDescent="0.35">
      <c r="A58" s="10" t="s">
        <v>53</v>
      </c>
      <c r="B58" s="10">
        <v>4156</v>
      </c>
      <c r="C58" s="12" t="s">
        <v>59</v>
      </c>
      <c r="D58" s="12">
        <v>3010</v>
      </c>
      <c r="E58" s="12" t="s">
        <v>66</v>
      </c>
      <c r="F58" s="12">
        <v>0.19900000000000001</v>
      </c>
      <c r="G58" s="12">
        <f t="shared" ref="G58:AG58" si="51">$F58*G$6/91.5</f>
        <v>3.9019607843137263E-8</v>
      </c>
      <c r="H58" s="12">
        <f t="shared" si="51"/>
        <v>8.5843137254901975E-7</v>
      </c>
      <c r="I58" s="12">
        <f t="shared" si="51"/>
        <v>2.3411764705882352E-9</v>
      </c>
      <c r="J58" s="12">
        <f t="shared" si="51"/>
        <v>2.1460784313725494E-7</v>
      </c>
      <c r="K58" s="12">
        <f t="shared" si="51"/>
        <v>2.7313725490196077E-7</v>
      </c>
      <c r="L58" s="12">
        <f t="shared" si="51"/>
        <v>1.6388235294117645E-8</v>
      </c>
      <c r="M58" s="12">
        <f t="shared" si="51"/>
        <v>1.6583333333333329E-7</v>
      </c>
      <c r="N58" s="12">
        <f t="shared" si="51"/>
        <v>9.7549019607843123E-8</v>
      </c>
      <c r="O58" s="12">
        <f t="shared" si="51"/>
        <v>7.413725490196079E-8</v>
      </c>
      <c r="P58" s="12">
        <f t="shared" si="51"/>
        <v>5.0725490196078429E-8</v>
      </c>
      <c r="Q58" s="12">
        <f t="shared" si="51"/>
        <v>2.1460784313725494E-7</v>
      </c>
      <c r="R58" s="12">
        <f t="shared" si="51"/>
        <v>4.0970588235294118E-7</v>
      </c>
      <c r="S58" s="12">
        <f t="shared" si="51"/>
        <v>4.6823529411764704E-9</v>
      </c>
      <c r="T58" s="12">
        <f t="shared" si="51"/>
        <v>4.4872549019607835E-7</v>
      </c>
      <c r="U58" s="12">
        <f t="shared" si="51"/>
        <v>5.6578431372549022E-6</v>
      </c>
      <c r="V58" s="12">
        <f t="shared" si="51"/>
        <v>8.2644808743169414E-7</v>
      </c>
      <c r="W58" s="12">
        <f t="shared" si="51"/>
        <v>5.2196721311475413E-7</v>
      </c>
      <c r="X58" s="12">
        <f t="shared" si="51"/>
        <v>6.5245901639344268E-4</v>
      </c>
      <c r="Y58" s="12">
        <f t="shared" si="51"/>
        <v>1.5441530054644812E-6</v>
      </c>
      <c r="Z58" s="12">
        <f t="shared" si="51"/>
        <v>1.8268852459016397E-6</v>
      </c>
      <c r="AA58" s="12">
        <f t="shared" si="51"/>
        <v>3.2840437158469949E-6</v>
      </c>
      <c r="AB58" s="12">
        <f t="shared" si="51"/>
        <v>1.2179234972677594E-6</v>
      </c>
      <c r="AC58" s="12">
        <f t="shared" si="51"/>
        <v>6.5245901639344266E-8</v>
      </c>
      <c r="AD58" s="12">
        <f t="shared" si="51"/>
        <v>2.1748633879781425E-8</v>
      </c>
      <c r="AE58" s="12">
        <f t="shared" si="51"/>
        <v>1.4261666666666667E-4</v>
      </c>
      <c r="AF58" s="12">
        <f t="shared" si="51"/>
        <v>7.0683060109289615E-6</v>
      </c>
      <c r="AG58" s="12">
        <f t="shared" si="51"/>
        <v>5.2414207650273229E-6</v>
      </c>
    </row>
    <row r="59" spans="1:34" outlineLevel="1" x14ac:dyDescent="0.35">
      <c r="A59" s="10"/>
      <c r="B59" s="10"/>
      <c r="D59" s="37" t="s">
        <v>96</v>
      </c>
      <c r="G59" s="12">
        <f t="shared" ref="G59:AH59" si="52">SUBTOTAL(9,G60:G60)</f>
        <v>1.9607843137254905E-8</v>
      </c>
      <c r="H59" s="12">
        <f t="shared" si="52"/>
        <v>4.3137254901960793E-7</v>
      </c>
      <c r="I59" s="12">
        <f t="shared" si="52"/>
        <v>1.1764705882352938E-9</v>
      </c>
      <c r="J59" s="12">
        <f t="shared" si="52"/>
        <v>1.0784313725490198E-7</v>
      </c>
      <c r="K59" s="12">
        <f t="shared" si="52"/>
        <v>1.3725490196078432E-7</v>
      </c>
      <c r="L59" s="12">
        <f t="shared" si="52"/>
        <v>8.235294117647058E-9</v>
      </c>
      <c r="M59" s="12">
        <f t="shared" si="52"/>
        <v>8.3333333333333325E-8</v>
      </c>
      <c r="N59" s="12">
        <f t="shared" si="52"/>
        <v>4.9019607843137253E-8</v>
      </c>
      <c r="O59" s="12">
        <f t="shared" si="52"/>
        <v>3.725490196078432E-8</v>
      </c>
      <c r="P59" s="12">
        <f t="shared" si="52"/>
        <v>2.5490196078431368E-8</v>
      </c>
      <c r="Q59" s="12">
        <f t="shared" si="52"/>
        <v>1.0784313725490198E-7</v>
      </c>
      <c r="R59" s="12">
        <f t="shared" si="52"/>
        <v>2.0588235294117647E-7</v>
      </c>
      <c r="S59" s="12">
        <f t="shared" si="52"/>
        <v>2.3529411764705877E-9</v>
      </c>
      <c r="T59" s="12">
        <f t="shared" si="52"/>
        <v>2.2549019607843137E-7</v>
      </c>
      <c r="U59" s="12">
        <f t="shared" si="52"/>
        <v>2.8431372549019607E-6</v>
      </c>
      <c r="V59" s="12">
        <f t="shared" si="52"/>
        <v>4.1530054644808746E-7</v>
      </c>
      <c r="W59" s="12">
        <f t="shared" si="52"/>
        <v>2.6229508196721312E-7</v>
      </c>
      <c r="X59" s="12">
        <f t="shared" si="52"/>
        <v>3.2786885245901639E-4</v>
      </c>
      <c r="Y59" s="12">
        <f t="shared" si="52"/>
        <v>7.7595628415300548E-7</v>
      </c>
      <c r="Z59" s="12">
        <f t="shared" si="52"/>
        <v>9.1803278688524596E-7</v>
      </c>
      <c r="AA59" s="12">
        <f t="shared" si="52"/>
        <v>1.650273224043716E-6</v>
      </c>
      <c r="AB59" s="12">
        <f t="shared" si="52"/>
        <v>6.1202185792349727E-7</v>
      </c>
      <c r="AC59" s="12">
        <f t="shared" si="52"/>
        <v>3.2786885245901639E-8</v>
      </c>
      <c r="AD59" s="12">
        <f t="shared" si="52"/>
        <v>1.0928961748633881E-8</v>
      </c>
      <c r="AE59" s="12">
        <f t="shared" si="52"/>
        <v>7.1666666666666669E-5</v>
      </c>
      <c r="AF59" s="12">
        <f t="shared" si="52"/>
        <v>3.5519125683060107E-6</v>
      </c>
      <c r="AG59" s="12">
        <f t="shared" si="52"/>
        <v>2.633879781420765E-6</v>
      </c>
      <c r="AH59" s="12">
        <f t="shared" si="52"/>
        <v>0</v>
      </c>
    </row>
    <row r="60" spans="1:34" outlineLevel="2" x14ac:dyDescent="0.35">
      <c r="A60" s="10" t="s">
        <v>16</v>
      </c>
      <c r="B60" s="10">
        <v>707836</v>
      </c>
      <c r="C60" s="12" t="s">
        <v>60</v>
      </c>
      <c r="D60" s="12">
        <v>3040</v>
      </c>
      <c r="E60" s="12" t="s">
        <v>66</v>
      </c>
      <c r="F60" s="12">
        <v>0.1</v>
      </c>
      <c r="G60" s="12">
        <f t="shared" ref="G60:AG60" si="53">$F60*G$6/91.5</f>
        <v>1.9607843137254905E-8</v>
      </c>
      <c r="H60" s="12">
        <f t="shared" si="53"/>
        <v>4.3137254901960793E-7</v>
      </c>
      <c r="I60" s="12">
        <f t="shared" si="53"/>
        <v>1.1764705882352938E-9</v>
      </c>
      <c r="J60" s="12">
        <f t="shared" si="53"/>
        <v>1.0784313725490198E-7</v>
      </c>
      <c r="K60" s="12">
        <f t="shared" si="53"/>
        <v>1.3725490196078432E-7</v>
      </c>
      <c r="L60" s="12">
        <f t="shared" si="53"/>
        <v>8.235294117647058E-9</v>
      </c>
      <c r="M60" s="12">
        <f t="shared" si="53"/>
        <v>8.3333333333333325E-8</v>
      </c>
      <c r="N60" s="12">
        <f t="shared" si="53"/>
        <v>4.9019607843137253E-8</v>
      </c>
      <c r="O60" s="12">
        <f t="shared" si="53"/>
        <v>3.725490196078432E-8</v>
      </c>
      <c r="P60" s="12">
        <f t="shared" si="53"/>
        <v>2.5490196078431368E-8</v>
      </c>
      <c r="Q60" s="12">
        <f t="shared" si="53"/>
        <v>1.0784313725490198E-7</v>
      </c>
      <c r="R60" s="12">
        <f t="shared" si="53"/>
        <v>2.0588235294117647E-7</v>
      </c>
      <c r="S60" s="12">
        <f t="shared" si="53"/>
        <v>2.3529411764705877E-9</v>
      </c>
      <c r="T60" s="12">
        <f t="shared" si="53"/>
        <v>2.2549019607843137E-7</v>
      </c>
      <c r="U60" s="12">
        <f t="shared" si="53"/>
        <v>2.8431372549019607E-6</v>
      </c>
      <c r="V60" s="12">
        <f t="shared" si="53"/>
        <v>4.1530054644808746E-7</v>
      </c>
      <c r="W60" s="12">
        <f t="shared" si="53"/>
        <v>2.6229508196721312E-7</v>
      </c>
      <c r="X60" s="12">
        <f t="shared" si="53"/>
        <v>3.2786885245901639E-4</v>
      </c>
      <c r="Y60" s="12">
        <f t="shared" si="53"/>
        <v>7.7595628415300548E-7</v>
      </c>
      <c r="Z60" s="12">
        <f t="shared" si="53"/>
        <v>9.1803278688524596E-7</v>
      </c>
      <c r="AA60" s="12">
        <f t="shared" si="53"/>
        <v>1.650273224043716E-6</v>
      </c>
      <c r="AB60" s="12">
        <f t="shared" si="53"/>
        <v>6.1202185792349727E-7</v>
      </c>
      <c r="AC60" s="12">
        <f t="shared" si="53"/>
        <v>3.2786885245901639E-8</v>
      </c>
      <c r="AD60" s="12">
        <f t="shared" si="53"/>
        <v>1.0928961748633881E-8</v>
      </c>
      <c r="AE60" s="12">
        <f t="shared" si="53"/>
        <v>7.1666666666666669E-5</v>
      </c>
      <c r="AF60" s="12">
        <f t="shared" si="53"/>
        <v>3.5519125683060107E-6</v>
      </c>
      <c r="AG60" s="12">
        <f t="shared" si="53"/>
        <v>2.633879781420765E-6</v>
      </c>
    </row>
    <row r="61" spans="1:34" outlineLevel="1" x14ac:dyDescent="0.35">
      <c r="A61" s="10"/>
      <c r="B61" s="10"/>
      <c r="D61" s="37" t="s">
        <v>95</v>
      </c>
      <c r="G61" s="12">
        <f t="shared" ref="G61:AH61" si="54">SUBTOTAL(9,G62:G70)</f>
        <v>1.431372549019608E-7</v>
      </c>
      <c r="H61" s="12">
        <f t="shared" si="54"/>
        <v>3.1490196078431382E-6</v>
      </c>
      <c r="I61" s="12">
        <f t="shared" si="54"/>
        <v>8.5882352941176468E-9</v>
      </c>
      <c r="J61" s="12">
        <f t="shared" si="54"/>
        <v>7.8725490196078455E-7</v>
      </c>
      <c r="K61" s="12">
        <f t="shared" si="54"/>
        <v>1.0019607843137255E-6</v>
      </c>
      <c r="L61" s="12">
        <f t="shared" si="54"/>
        <v>6.0117647058823513E-8</v>
      </c>
      <c r="M61" s="12">
        <f t="shared" si="54"/>
        <v>6.0833333333333326E-7</v>
      </c>
      <c r="N61" s="12">
        <f t="shared" si="54"/>
        <v>3.5784313725490194E-7</v>
      </c>
      <c r="O61" s="12">
        <f t="shared" si="54"/>
        <v>2.7196078431372554E-7</v>
      </c>
      <c r="P61" s="12">
        <f t="shared" si="54"/>
        <v>1.86078431372549E-7</v>
      </c>
      <c r="Q61" s="12">
        <f t="shared" si="54"/>
        <v>7.8725490196078455E-7</v>
      </c>
      <c r="R61" s="12">
        <f t="shared" si="54"/>
        <v>1.5029411764705881E-6</v>
      </c>
      <c r="S61" s="12">
        <f t="shared" si="54"/>
        <v>1.7176470588235294E-8</v>
      </c>
      <c r="T61" s="12">
        <f t="shared" si="54"/>
        <v>1.646078431372549E-6</v>
      </c>
      <c r="U61" s="12">
        <f t="shared" si="54"/>
        <v>2.0754901960784315E-5</v>
      </c>
      <c r="V61" s="12">
        <f t="shared" si="54"/>
        <v>3.0316939890710384E-6</v>
      </c>
      <c r="W61" s="12">
        <f t="shared" si="54"/>
        <v>1.914754098360656E-6</v>
      </c>
      <c r="X61" s="12">
        <f t="shared" si="54"/>
        <v>2.3934426229508198E-3</v>
      </c>
      <c r="Y61" s="12">
        <f t="shared" si="54"/>
        <v>5.6644808743169407E-6</v>
      </c>
      <c r="Z61" s="12">
        <f t="shared" si="54"/>
        <v>6.7016393442622947E-6</v>
      </c>
      <c r="AA61" s="12">
        <f t="shared" si="54"/>
        <v>1.2046994535519127E-5</v>
      </c>
      <c r="AB61" s="12">
        <f t="shared" si="54"/>
        <v>4.4677595628415301E-6</v>
      </c>
      <c r="AC61" s="12">
        <f t="shared" si="54"/>
        <v>2.3934426229508201E-7</v>
      </c>
      <c r="AD61" s="12">
        <f t="shared" si="54"/>
        <v>7.978142076502734E-8</v>
      </c>
      <c r="AE61" s="12">
        <f t="shared" si="54"/>
        <v>5.2316666666666668E-4</v>
      </c>
      <c r="AF61" s="12">
        <f t="shared" si="54"/>
        <v>2.592896174863388E-5</v>
      </c>
      <c r="AG61" s="12">
        <f t="shared" si="54"/>
        <v>1.9227322404371582E-5</v>
      </c>
      <c r="AH61" s="12">
        <f t="shared" si="54"/>
        <v>0</v>
      </c>
    </row>
    <row r="62" spans="1:34" outlineLevel="2" x14ac:dyDescent="0.35">
      <c r="A62" s="10" t="s">
        <v>18</v>
      </c>
      <c r="B62" s="10">
        <v>676540</v>
      </c>
      <c r="C62" s="12" t="s">
        <v>61</v>
      </c>
      <c r="D62" s="12">
        <v>3050</v>
      </c>
      <c r="E62" s="12" t="s">
        <v>66</v>
      </c>
      <c r="F62" s="12">
        <v>0.1</v>
      </c>
      <c r="G62" s="12">
        <f t="shared" ref="G62:P70" si="55">$F62*G$6/91.5</f>
        <v>1.9607843137254905E-8</v>
      </c>
      <c r="H62" s="12">
        <f t="shared" si="55"/>
        <v>4.3137254901960793E-7</v>
      </c>
      <c r="I62" s="12">
        <f t="shared" si="55"/>
        <v>1.1764705882352938E-9</v>
      </c>
      <c r="J62" s="12">
        <f t="shared" si="55"/>
        <v>1.0784313725490198E-7</v>
      </c>
      <c r="K62" s="12">
        <f t="shared" si="55"/>
        <v>1.3725490196078432E-7</v>
      </c>
      <c r="L62" s="12">
        <f t="shared" si="55"/>
        <v>8.235294117647058E-9</v>
      </c>
      <c r="M62" s="12">
        <f t="shared" si="55"/>
        <v>8.3333333333333325E-8</v>
      </c>
      <c r="N62" s="12">
        <f t="shared" si="55"/>
        <v>4.9019607843137253E-8</v>
      </c>
      <c r="O62" s="12">
        <f t="shared" si="55"/>
        <v>3.725490196078432E-8</v>
      </c>
      <c r="P62" s="12">
        <f t="shared" si="55"/>
        <v>2.5490196078431368E-8</v>
      </c>
      <c r="Q62" s="12">
        <f t="shared" ref="Q62:Z70" si="56">$F62*Q$6/91.5</f>
        <v>1.0784313725490198E-7</v>
      </c>
      <c r="R62" s="12">
        <f t="shared" si="56"/>
        <v>2.0588235294117647E-7</v>
      </c>
      <c r="S62" s="12">
        <f t="shared" si="56"/>
        <v>2.3529411764705877E-9</v>
      </c>
      <c r="T62" s="12">
        <f t="shared" si="56"/>
        <v>2.2549019607843137E-7</v>
      </c>
      <c r="U62" s="12">
        <f t="shared" si="56"/>
        <v>2.8431372549019607E-6</v>
      </c>
      <c r="V62" s="12">
        <f t="shared" si="56"/>
        <v>4.1530054644808746E-7</v>
      </c>
      <c r="W62" s="12">
        <f t="shared" si="56"/>
        <v>2.6229508196721312E-7</v>
      </c>
      <c r="X62" s="12">
        <f t="shared" si="56"/>
        <v>3.2786885245901639E-4</v>
      </c>
      <c r="Y62" s="12">
        <f t="shared" si="56"/>
        <v>7.7595628415300548E-7</v>
      </c>
      <c r="Z62" s="12">
        <f t="shared" si="56"/>
        <v>9.1803278688524596E-7</v>
      </c>
      <c r="AA62" s="12">
        <f t="shared" ref="AA62:AG70" si="57">$F62*AA$6/91.5</f>
        <v>1.650273224043716E-6</v>
      </c>
      <c r="AB62" s="12">
        <f t="shared" si="57"/>
        <v>6.1202185792349727E-7</v>
      </c>
      <c r="AC62" s="12">
        <f t="shared" si="57"/>
        <v>3.2786885245901639E-8</v>
      </c>
      <c r="AD62" s="12">
        <f t="shared" si="57"/>
        <v>1.0928961748633881E-8</v>
      </c>
      <c r="AE62" s="12">
        <f t="shared" si="57"/>
        <v>7.1666666666666669E-5</v>
      </c>
      <c r="AF62" s="12">
        <f t="shared" si="57"/>
        <v>3.5519125683060107E-6</v>
      </c>
      <c r="AG62" s="12">
        <f t="shared" si="57"/>
        <v>2.633879781420765E-6</v>
      </c>
    </row>
    <row r="63" spans="1:34" outlineLevel="2" x14ac:dyDescent="0.35">
      <c r="A63" s="10" t="s">
        <v>18</v>
      </c>
      <c r="B63" s="10">
        <v>676538</v>
      </c>
      <c r="D63" s="12">
        <v>3050</v>
      </c>
      <c r="F63" s="12">
        <v>0.08</v>
      </c>
      <c r="G63" s="12">
        <f t="shared" si="55"/>
        <v>1.5686274509803925E-8</v>
      </c>
      <c r="H63" s="12">
        <f t="shared" si="55"/>
        <v>3.4509803921568637E-7</v>
      </c>
      <c r="I63" s="12">
        <f t="shared" si="55"/>
        <v>9.4117647058823527E-10</v>
      </c>
      <c r="J63" s="12">
        <f t="shared" si="55"/>
        <v>8.6274509803921593E-8</v>
      </c>
      <c r="K63" s="12">
        <f t="shared" si="55"/>
        <v>1.0980392156862746E-7</v>
      </c>
      <c r="L63" s="12">
        <f t="shared" si="55"/>
        <v>6.5882352941176463E-9</v>
      </c>
      <c r="M63" s="12">
        <f t="shared" si="55"/>
        <v>6.6666666666666655E-8</v>
      </c>
      <c r="N63" s="12">
        <f t="shared" si="55"/>
        <v>3.9215686274509797E-8</v>
      </c>
      <c r="O63" s="12">
        <f t="shared" si="55"/>
        <v>2.9803921568627456E-8</v>
      </c>
      <c r="P63" s="12">
        <f t="shared" si="55"/>
        <v>2.0392156862745096E-8</v>
      </c>
      <c r="Q63" s="12">
        <f t="shared" si="56"/>
        <v>8.6274509803921593E-8</v>
      </c>
      <c r="R63" s="12">
        <f t="shared" si="56"/>
        <v>1.6470588235294117E-7</v>
      </c>
      <c r="S63" s="12">
        <f t="shared" si="56"/>
        <v>1.8823529411764705E-9</v>
      </c>
      <c r="T63" s="12">
        <f t="shared" si="56"/>
        <v>1.8039215686274509E-7</v>
      </c>
      <c r="U63" s="12">
        <f t="shared" si="56"/>
        <v>2.2745098039215685E-6</v>
      </c>
      <c r="V63" s="12">
        <f t="shared" si="56"/>
        <v>3.3224043715846998E-7</v>
      </c>
      <c r="W63" s="12">
        <f t="shared" si="56"/>
        <v>2.0983606557377051E-7</v>
      </c>
      <c r="X63" s="12">
        <f t="shared" si="56"/>
        <v>2.6229508196721314E-4</v>
      </c>
      <c r="Y63" s="12">
        <f t="shared" si="56"/>
        <v>6.2076502732240438E-7</v>
      </c>
      <c r="Z63" s="12">
        <f t="shared" si="56"/>
        <v>7.3442622950819676E-7</v>
      </c>
      <c r="AA63" s="12">
        <f t="shared" si="57"/>
        <v>1.3202185792349727E-6</v>
      </c>
      <c r="AB63" s="12">
        <f t="shared" si="57"/>
        <v>4.8961748633879777E-7</v>
      </c>
      <c r="AC63" s="12">
        <f t="shared" si="57"/>
        <v>2.6229508196721313E-8</v>
      </c>
      <c r="AD63" s="12">
        <f t="shared" si="57"/>
        <v>8.7431693989071045E-9</v>
      </c>
      <c r="AE63" s="12">
        <f t="shared" si="57"/>
        <v>5.7333333333333329E-5</v>
      </c>
      <c r="AF63" s="12">
        <f t="shared" si="57"/>
        <v>2.8415300546448087E-6</v>
      </c>
      <c r="AG63" s="12">
        <f t="shared" si="57"/>
        <v>2.1071038251366119E-6</v>
      </c>
    </row>
    <row r="64" spans="1:34" outlineLevel="2" x14ac:dyDescent="0.35">
      <c r="A64" s="10" t="s">
        <v>18</v>
      </c>
      <c r="B64" s="10">
        <v>676539</v>
      </c>
      <c r="D64" s="12">
        <v>3050</v>
      </c>
      <c r="F64" s="12">
        <v>0.08</v>
      </c>
      <c r="G64" s="12">
        <f t="shared" si="55"/>
        <v>1.5686274509803925E-8</v>
      </c>
      <c r="H64" s="12">
        <f t="shared" si="55"/>
        <v>3.4509803921568637E-7</v>
      </c>
      <c r="I64" s="12">
        <f t="shared" si="55"/>
        <v>9.4117647058823527E-10</v>
      </c>
      <c r="J64" s="12">
        <f t="shared" si="55"/>
        <v>8.6274509803921593E-8</v>
      </c>
      <c r="K64" s="12">
        <f t="shared" si="55"/>
        <v>1.0980392156862746E-7</v>
      </c>
      <c r="L64" s="12">
        <f t="shared" si="55"/>
        <v>6.5882352941176463E-9</v>
      </c>
      <c r="M64" s="12">
        <f t="shared" si="55"/>
        <v>6.6666666666666655E-8</v>
      </c>
      <c r="N64" s="12">
        <f t="shared" si="55"/>
        <v>3.9215686274509797E-8</v>
      </c>
      <c r="O64" s="12">
        <f t="shared" si="55"/>
        <v>2.9803921568627456E-8</v>
      </c>
      <c r="P64" s="12">
        <f t="shared" si="55"/>
        <v>2.0392156862745096E-8</v>
      </c>
      <c r="Q64" s="12">
        <f t="shared" si="56"/>
        <v>8.6274509803921593E-8</v>
      </c>
      <c r="R64" s="12">
        <f t="shared" si="56"/>
        <v>1.6470588235294117E-7</v>
      </c>
      <c r="S64" s="12">
        <f t="shared" si="56"/>
        <v>1.8823529411764705E-9</v>
      </c>
      <c r="T64" s="12">
        <f t="shared" si="56"/>
        <v>1.8039215686274509E-7</v>
      </c>
      <c r="U64" s="12">
        <f t="shared" si="56"/>
        <v>2.2745098039215685E-6</v>
      </c>
      <c r="V64" s="12">
        <f t="shared" si="56"/>
        <v>3.3224043715846998E-7</v>
      </c>
      <c r="W64" s="12">
        <f t="shared" si="56"/>
        <v>2.0983606557377051E-7</v>
      </c>
      <c r="X64" s="12">
        <f t="shared" si="56"/>
        <v>2.6229508196721314E-4</v>
      </c>
      <c r="Y64" s="12">
        <f t="shared" si="56"/>
        <v>6.2076502732240438E-7</v>
      </c>
      <c r="Z64" s="12">
        <f t="shared" si="56"/>
        <v>7.3442622950819676E-7</v>
      </c>
      <c r="AA64" s="12">
        <f t="shared" si="57"/>
        <v>1.3202185792349727E-6</v>
      </c>
      <c r="AB64" s="12">
        <f t="shared" si="57"/>
        <v>4.8961748633879777E-7</v>
      </c>
      <c r="AC64" s="12">
        <f t="shared" si="57"/>
        <v>2.6229508196721313E-8</v>
      </c>
      <c r="AD64" s="12">
        <f t="shared" si="57"/>
        <v>8.7431693989071045E-9</v>
      </c>
      <c r="AE64" s="12">
        <f t="shared" si="57"/>
        <v>5.7333333333333329E-5</v>
      </c>
      <c r="AF64" s="12">
        <f t="shared" si="57"/>
        <v>2.8415300546448087E-6</v>
      </c>
      <c r="AG64" s="12">
        <f t="shared" si="57"/>
        <v>2.1071038251366119E-6</v>
      </c>
    </row>
    <row r="65" spans="1:34" outlineLevel="2" x14ac:dyDescent="0.35">
      <c r="A65" s="10" t="s">
        <v>18</v>
      </c>
      <c r="B65" s="10">
        <v>676712</v>
      </c>
      <c r="D65" s="12">
        <v>3050</v>
      </c>
      <c r="F65" s="12">
        <v>0.05</v>
      </c>
      <c r="G65" s="12">
        <f t="shared" si="55"/>
        <v>9.8039215686274525E-9</v>
      </c>
      <c r="H65" s="12">
        <f t="shared" si="55"/>
        <v>2.1568627450980396E-7</v>
      </c>
      <c r="I65" s="12">
        <f t="shared" si="55"/>
        <v>5.8823529411764691E-10</v>
      </c>
      <c r="J65" s="12">
        <f t="shared" si="55"/>
        <v>5.3921568627450991E-8</v>
      </c>
      <c r="K65" s="12">
        <f t="shared" si="55"/>
        <v>6.8627450980392158E-8</v>
      </c>
      <c r="L65" s="12">
        <f t="shared" si="55"/>
        <v>4.117647058823529E-9</v>
      </c>
      <c r="M65" s="12">
        <f t="shared" si="55"/>
        <v>4.1666666666666663E-8</v>
      </c>
      <c r="N65" s="12">
        <f t="shared" si="55"/>
        <v>2.4509803921568626E-8</v>
      </c>
      <c r="O65" s="12">
        <f t="shared" si="55"/>
        <v>1.862745098039216E-8</v>
      </c>
      <c r="P65" s="12">
        <f t="shared" si="55"/>
        <v>1.2745098039215684E-8</v>
      </c>
      <c r="Q65" s="12">
        <f t="shared" si="56"/>
        <v>5.3921568627450991E-8</v>
      </c>
      <c r="R65" s="12">
        <f t="shared" si="56"/>
        <v>1.0294117647058824E-7</v>
      </c>
      <c r="S65" s="12">
        <f t="shared" si="56"/>
        <v>1.1764705882352938E-9</v>
      </c>
      <c r="T65" s="12">
        <f t="shared" si="56"/>
        <v>1.1274509803921569E-7</v>
      </c>
      <c r="U65" s="12">
        <f t="shared" si="56"/>
        <v>1.4215686274509803E-6</v>
      </c>
      <c r="V65" s="12">
        <f t="shared" si="56"/>
        <v>2.0765027322404373E-7</v>
      </c>
      <c r="W65" s="12">
        <f t="shared" si="56"/>
        <v>1.3114754098360656E-7</v>
      </c>
      <c r="X65" s="12">
        <f t="shared" si="56"/>
        <v>1.639344262295082E-4</v>
      </c>
      <c r="Y65" s="12">
        <f t="shared" si="56"/>
        <v>3.8797814207650274E-7</v>
      </c>
      <c r="Z65" s="12">
        <f t="shared" si="56"/>
        <v>4.5901639344262298E-7</v>
      </c>
      <c r="AA65" s="12">
        <f t="shared" si="57"/>
        <v>8.2513661202185798E-7</v>
      </c>
      <c r="AB65" s="12">
        <f t="shared" si="57"/>
        <v>3.0601092896174863E-7</v>
      </c>
      <c r="AC65" s="12">
        <f t="shared" si="57"/>
        <v>1.639344262295082E-8</v>
      </c>
      <c r="AD65" s="12">
        <f t="shared" si="57"/>
        <v>5.4644808743169407E-9</v>
      </c>
      <c r="AE65" s="12">
        <f t="shared" si="57"/>
        <v>3.5833333333333335E-5</v>
      </c>
      <c r="AF65" s="12">
        <f t="shared" si="57"/>
        <v>1.7759562841530053E-6</v>
      </c>
      <c r="AG65" s="12">
        <f t="shared" si="57"/>
        <v>1.3169398907103825E-6</v>
      </c>
    </row>
    <row r="66" spans="1:34" outlineLevel="2" x14ac:dyDescent="0.35">
      <c r="A66" s="10" t="s">
        <v>18</v>
      </c>
      <c r="B66" s="10">
        <v>676719</v>
      </c>
      <c r="D66" s="12">
        <v>3050</v>
      </c>
      <c r="F66" s="12">
        <v>0.1</v>
      </c>
      <c r="G66" s="12">
        <f t="shared" si="55"/>
        <v>1.9607843137254905E-8</v>
      </c>
      <c r="H66" s="12">
        <f t="shared" si="55"/>
        <v>4.3137254901960793E-7</v>
      </c>
      <c r="I66" s="12">
        <f t="shared" si="55"/>
        <v>1.1764705882352938E-9</v>
      </c>
      <c r="J66" s="12">
        <f t="shared" si="55"/>
        <v>1.0784313725490198E-7</v>
      </c>
      <c r="K66" s="12">
        <f t="shared" si="55"/>
        <v>1.3725490196078432E-7</v>
      </c>
      <c r="L66" s="12">
        <f t="shared" si="55"/>
        <v>8.235294117647058E-9</v>
      </c>
      <c r="M66" s="12">
        <f t="shared" si="55"/>
        <v>8.3333333333333325E-8</v>
      </c>
      <c r="N66" s="12">
        <f t="shared" si="55"/>
        <v>4.9019607843137253E-8</v>
      </c>
      <c r="O66" s="12">
        <f t="shared" si="55"/>
        <v>3.725490196078432E-8</v>
      </c>
      <c r="P66" s="12">
        <f t="shared" si="55"/>
        <v>2.5490196078431368E-8</v>
      </c>
      <c r="Q66" s="12">
        <f t="shared" si="56"/>
        <v>1.0784313725490198E-7</v>
      </c>
      <c r="R66" s="12">
        <f t="shared" si="56"/>
        <v>2.0588235294117647E-7</v>
      </c>
      <c r="S66" s="12">
        <f t="shared" si="56"/>
        <v>2.3529411764705877E-9</v>
      </c>
      <c r="T66" s="12">
        <f t="shared" si="56"/>
        <v>2.2549019607843137E-7</v>
      </c>
      <c r="U66" s="12">
        <f t="shared" si="56"/>
        <v>2.8431372549019607E-6</v>
      </c>
      <c r="V66" s="12">
        <f t="shared" si="56"/>
        <v>4.1530054644808746E-7</v>
      </c>
      <c r="W66" s="12">
        <f t="shared" si="56"/>
        <v>2.6229508196721312E-7</v>
      </c>
      <c r="X66" s="12">
        <f t="shared" si="56"/>
        <v>3.2786885245901639E-4</v>
      </c>
      <c r="Y66" s="12">
        <f t="shared" si="56"/>
        <v>7.7595628415300548E-7</v>
      </c>
      <c r="Z66" s="12">
        <f t="shared" si="56"/>
        <v>9.1803278688524596E-7</v>
      </c>
      <c r="AA66" s="12">
        <f t="shared" si="57"/>
        <v>1.650273224043716E-6</v>
      </c>
      <c r="AB66" s="12">
        <f t="shared" si="57"/>
        <v>6.1202185792349727E-7</v>
      </c>
      <c r="AC66" s="12">
        <f t="shared" si="57"/>
        <v>3.2786885245901639E-8</v>
      </c>
      <c r="AD66" s="12">
        <f t="shared" si="57"/>
        <v>1.0928961748633881E-8</v>
      </c>
      <c r="AE66" s="12">
        <f t="shared" si="57"/>
        <v>7.1666666666666669E-5</v>
      </c>
      <c r="AF66" s="12">
        <f t="shared" si="57"/>
        <v>3.5519125683060107E-6</v>
      </c>
      <c r="AG66" s="12">
        <f t="shared" si="57"/>
        <v>2.633879781420765E-6</v>
      </c>
    </row>
    <row r="67" spans="1:34" outlineLevel="2" x14ac:dyDescent="0.35">
      <c r="A67" s="10" t="s">
        <v>18</v>
      </c>
      <c r="B67" s="10">
        <v>676722</v>
      </c>
      <c r="D67" s="12">
        <v>3050</v>
      </c>
      <c r="F67" s="12">
        <v>0.1</v>
      </c>
      <c r="G67" s="12">
        <f t="shared" si="55"/>
        <v>1.9607843137254905E-8</v>
      </c>
      <c r="H67" s="12">
        <f t="shared" si="55"/>
        <v>4.3137254901960793E-7</v>
      </c>
      <c r="I67" s="12">
        <f t="shared" si="55"/>
        <v>1.1764705882352938E-9</v>
      </c>
      <c r="J67" s="12">
        <f t="shared" si="55"/>
        <v>1.0784313725490198E-7</v>
      </c>
      <c r="K67" s="12">
        <f t="shared" si="55"/>
        <v>1.3725490196078432E-7</v>
      </c>
      <c r="L67" s="12">
        <f t="shared" si="55"/>
        <v>8.235294117647058E-9</v>
      </c>
      <c r="M67" s="12">
        <f t="shared" si="55"/>
        <v>8.3333333333333325E-8</v>
      </c>
      <c r="N67" s="12">
        <f t="shared" si="55"/>
        <v>4.9019607843137253E-8</v>
      </c>
      <c r="O67" s="12">
        <f t="shared" si="55"/>
        <v>3.725490196078432E-8</v>
      </c>
      <c r="P67" s="12">
        <f t="shared" si="55"/>
        <v>2.5490196078431368E-8</v>
      </c>
      <c r="Q67" s="12">
        <f t="shared" si="56"/>
        <v>1.0784313725490198E-7</v>
      </c>
      <c r="R67" s="12">
        <f t="shared" si="56"/>
        <v>2.0588235294117647E-7</v>
      </c>
      <c r="S67" s="12">
        <f t="shared" si="56"/>
        <v>2.3529411764705877E-9</v>
      </c>
      <c r="T67" s="12">
        <f t="shared" si="56"/>
        <v>2.2549019607843137E-7</v>
      </c>
      <c r="U67" s="12">
        <f t="shared" si="56"/>
        <v>2.8431372549019607E-6</v>
      </c>
      <c r="V67" s="12">
        <f t="shared" si="56"/>
        <v>4.1530054644808746E-7</v>
      </c>
      <c r="W67" s="12">
        <f t="shared" si="56"/>
        <v>2.6229508196721312E-7</v>
      </c>
      <c r="X67" s="12">
        <f t="shared" si="56"/>
        <v>3.2786885245901639E-4</v>
      </c>
      <c r="Y67" s="12">
        <f t="shared" si="56"/>
        <v>7.7595628415300548E-7</v>
      </c>
      <c r="Z67" s="12">
        <f t="shared" si="56"/>
        <v>9.1803278688524596E-7</v>
      </c>
      <c r="AA67" s="12">
        <f t="shared" si="57"/>
        <v>1.650273224043716E-6</v>
      </c>
      <c r="AB67" s="12">
        <f t="shared" si="57"/>
        <v>6.1202185792349727E-7</v>
      </c>
      <c r="AC67" s="12">
        <f t="shared" si="57"/>
        <v>3.2786885245901639E-8</v>
      </c>
      <c r="AD67" s="12">
        <f t="shared" si="57"/>
        <v>1.0928961748633881E-8</v>
      </c>
      <c r="AE67" s="12">
        <f t="shared" si="57"/>
        <v>7.1666666666666669E-5</v>
      </c>
      <c r="AF67" s="12">
        <f t="shared" si="57"/>
        <v>3.5519125683060107E-6</v>
      </c>
      <c r="AG67" s="12">
        <f t="shared" si="57"/>
        <v>2.633879781420765E-6</v>
      </c>
    </row>
    <row r="68" spans="1:34" outlineLevel="2" x14ac:dyDescent="0.35">
      <c r="A68" s="10" t="s">
        <v>18</v>
      </c>
      <c r="B68" s="10">
        <v>707998</v>
      </c>
      <c r="D68" s="12">
        <v>3050</v>
      </c>
      <c r="F68" s="12">
        <v>0.08</v>
      </c>
      <c r="G68" s="12">
        <f t="shared" si="55"/>
        <v>1.5686274509803925E-8</v>
      </c>
      <c r="H68" s="12">
        <f t="shared" si="55"/>
        <v>3.4509803921568637E-7</v>
      </c>
      <c r="I68" s="12">
        <f t="shared" si="55"/>
        <v>9.4117647058823527E-10</v>
      </c>
      <c r="J68" s="12">
        <f t="shared" si="55"/>
        <v>8.6274509803921593E-8</v>
      </c>
      <c r="K68" s="12">
        <f t="shared" si="55"/>
        <v>1.0980392156862746E-7</v>
      </c>
      <c r="L68" s="12">
        <f t="shared" si="55"/>
        <v>6.5882352941176463E-9</v>
      </c>
      <c r="M68" s="12">
        <f t="shared" si="55"/>
        <v>6.6666666666666655E-8</v>
      </c>
      <c r="N68" s="12">
        <f t="shared" si="55"/>
        <v>3.9215686274509797E-8</v>
      </c>
      <c r="O68" s="12">
        <f t="shared" si="55"/>
        <v>2.9803921568627456E-8</v>
      </c>
      <c r="P68" s="12">
        <f t="shared" si="55"/>
        <v>2.0392156862745096E-8</v>
      </c>
      <c r="Q68" s="12">
        <f t="shared" si="56"/>
        <v>8.6274509803921593E-8</v>
      </c>
      <c r="R68" s="12">
        <f t="shared" si="56"/>
        <v>1.6470588235294117E-7</v>
      </c>
      <c r="S68" s="12">
        <f t="shared" si="56"/>
        <v>1.8823529411764705E-9</v>
      </c>
      <c r="T68" s="12">
        <f t="shared" si="56"/>
        <v>1.8039215686274509E-7</v>
      </c>
      <c r="U68" s="12">
        <f t="shared" si="56"/>
        <v>2.2745098039215685E-6</v>
      </c>
      <c r="V68" s="12">
        <f t="shared" si="56"/>
        <v>3.3224043715846998E-7</v>
      </c>
      <c r="W68" s="12">
        <f t="shared" si="56"/>
        <v>2.0983606557377051E-7</v>
      </c>
      <c r="X68" s="12">
        <f t="shared" si="56"/>
        <v>2.6229508196721314E-4</v>
      </c>
      <c r="Y68" s="12">
        <f t="shared" si="56"/>
        <v>6.2076502732240438E-7</v>
      </c>
      <c r="Z68" s="12">
        <f t="shared" si="56"/>
        <v>7.3442622950819676E-7</v>
      </c>
      <c r="AA68" s="12">
        <f t="shared" si="57"/>
        <v>1.3202185792349727E-6</v>
      </c>
      <c r="AB68" s="12">
        <f t="shared" si="57"/>
        <v>4.8961748633879777E-7</v>
      </c>
      <c r="AC68" s="12">
        <f t="shared" si="57"/>
        <v>2.6229508196721313E-8</v>
      </c>
      <c r="AD68" s="12">
        <f t="shared" si="57"/>
        <v>8.7431693989071045E-9</v>
      </c>
      <c r="AE68" s="12">
        <f t="shared" si="57"/>
        <v>5.7333333333333329E-5</v>
      </c>
      <c r="AF68" s="12">
        <f t="shared" si="57"/>
        <v>2.8415300546448087E-6</v>
      </c>
      <c r="AG68" s="12">
        <f t="shared" si="57"/>
        <v>2.1071038251366119E-6</v>
      </c>
    </row>
    <row r="69" spans="1:34" outlineLevel="2" x14ac:dyDescent="0.35">
      <c r="A69" s="10" t="s">
        <v>18</v>
      </c>
      <c r="B69" s="10">
        <v>707999</v>
      </c>
      <c r="D69" s="12">
        <v>3050</v>
      </c>
      <c r="F69" s="12">
        <v>0.1</v>
      </c>
      <c r="G69" s="12">
        <f t="shared" si="55"/>
        <v>1.9607843137254905E-8</v>
      </c>
      <c r="H69" s="12">
        <f t="shared" si="55"/>
        <v>4.3137254901960793E-7</v>
      </c>
      <c r="I69" s="12">
        <f t="shared" si="55"/>
        <v>1.1764705882352938E-9</v>
      </c>
      <c r="J69" s="12">
        <f t="shared" si="55"/>
        <v>1.0784313725490198E-7</v>
      </c>
      <c r="K69" s="12">
        <f t="shared" si="55"/>
        <v>1.3725490196078432E-7</v>
      </c>
      <c r="L69" s="12">
        <f t="shared" si="55"/>
        <v>8.235294117647058E-9</v>
      </c>
      <c r="M69" s="12">
        <f t="shared" si="55"/>
        <v>8.3333333333333325E-8</v>
      </c>
      <c r="N69" s="12">
        <f t="shared" si="55"/>
        <v>4.9019607843137253E-8</v>
      </c>
      <c r="O69" s="12">
        <f t="shared" si="55"/>
        <v>3.725490196078432E-8</v>
      </c>
      <c r="P69" s="12">
        <f t="shared" si="55"/>
        <v>2.5490196078431368E-8</v>
      </c>
      <c r="Q69" s="12">
        <f t="shared" si="56"/>
        <v>1.0784313725490198E-7</v>
      </c>
      <c r="R69" s="12">
        <f t="shared" si="56"/>
        <v>2.0588235294117647E-7</v>
      </c>
      <c r="S69" s="12">
        <f t="shared" si="56"/>
        <v>2.3529411764705877E-9</v>
      </c>
      <c r="T69" s="12">
        <f t="shared" si="56"/>
        <v>2.2549019607843137E-7</v>
      </c>
      <c r="U69" s="12">
        <f t="shared" si="56"/>
        <v>2.8431372549019607E-6</v>
      </c>
      <c r="V69" s="12">
        <f t="shared" si="56"/>
        <v>4.1530054644808746E-7</v>
      </c>
      <c r="W69" s="12">
        <f t="shared" si="56"/>
        <v>2.6229508196721312E-7</v>
      </c>
      <c r="X69" s="12">
        <f t="shared" si="56"/>
        <v>3.2786885245901639E-4</v>
      </c>
      <c r="Y69" s="12">
        <f t="shared" si="56"/>
        <v>7.7595628415300548E-7</v>
      </c>
      <c r="Z69" s="12">
        <f t="shared" si="56"/>
        <v>9.1803278688524596E-7</v>
      </c>
      <c r="AA69" s="12">
        <f t="shared" si="57"/>
        <v>1.650273224043716E-6</v>
      </c>
      <c r="AB69" s="12">
        <f t="shared" si="57"/>
        <v>6.1202185792349727E-7</v>
      </c>
      <c r="AC69" s="12">
        <f t="shared" si="57"/>
        <v>3.2786885245901639E-8</v>
      </c>
      <c r="AD69" s="12">
        <f t="shared" si="57"/>
        <v>1.0928961748633881E-8</v>
      </c>
      <c r="AE69" s="12">
        <f t="shared" si="57"/>
        <v>7.1666666666666669E-5</v>
      </c>
      <c r="AF69" s="12">
        <f t="shared" si="57"/>
        <v>3.5519125683060107E-6</v>
      </c>
      <c r="AG69" s="12">
        <f t="shared" si="57"/>
        <v>2.633879781420765E-6</v>
      </c>
    </row>
    <row r="70" spans="1:34" outlineLevel="2" x14ac:dyDescent="0.35">
      <c r="A70" s="10" t="s">
        <v>18</v>
      </c>
      <c r="B70" s="10">
        <v>708000</v>
      </c>
      <c r="D70" s="12">
        <v>3050</v>
      </c>
      <c r="F70" s="12">
        <v>0.04</v>
      </c>
      <c r="G70" s="12">
        <f t="shared" si="55"/>
        <v>7.8431372549019627E-9</v>
      </c>
      <c r="H70" s="12">
        <f t="shared" si="55"/>
        <v>1.7254901960784319E-7</v>
      </c>
      <c r="I70" s="12">
        <f t="shared" si="55"/>
        <v>4.7058823529411763E-10</v>
      </c>
      <c r="J70" s="12">
        <f t="shared" si="55"/>
        <v>4.3137254901960797E-8</v>
      </c>
      <c r="K70" s="12">
        <f t="shared" si="55"/>
        <v>5.4901960784313729E-8</v>
      </c>
      <c r="L70" s="12">
        <f t="shared" si="55"/>
        <v>3.2941176470588231E-9</v>
      </c>
      <c r="M70" s="12">
        <f t="shared" si="55"/>
        <v>3.3333333333333327E-8</v>
      </c>
      <c r="N70" s="12">
        <f t="shared" si="55"/>
        <v>1.9607843137254898E-8</v>
      </c>
      <c r="O70" s="12">
        <f t="shared" si="55"/>
        <v>1.4901960784313728E-8</v>
      </c>
      <c r="P70" s="12">
        <f t="shared" si="55"/>
        <v>1.0196078431372548E-8</v>
      </c>
      <c r="Q70" s="12">
        <f t="shared" si="56"/>
        <v>4.3137254901960797E-8</v>
      </c>
      <c r="R70" s="12">
        <f t="shared" si="56"/>
        <v>8.2352941176470587E-8</v>
      </c>
      <c r="S70" s="12">
        <f t="shared" si="56"/>
        <v>9.4117647058823527E-10</v>
      </c>
      <c r="T70" s="12">
        <f t="shared" si="56"/>
        <v>9.0196078431372546E-8</v>
      </c>
      <c r="U70" s="12">
        <f t="shared" si="56"/>
        <v>1.1372549019607843E-6</v>
      </c>
      <c r="V70" s="12">
        <f t="shared" si="56"/>
        <v>1.6612021857923499E-7</v>
      </c>
      <c r="W70" s="12">
        <f t="shared" si="56"/>
        <v>1.0491803278688525E-7</v>
      </c>
      <c r="X70" s="12">
        <f t="shared" si="56"/>
        <v>1.3114754098360657E-4</v>
      </c>
      <c r="Y70" s="12">
        <f t="shared" si="56"/>
        <v>3.1038251366120219E-7</v>
      </c>
      <c r="Z70" s="12">
        <f t="shared" si="56"/>
        <v>3.6721311475409838E-7</v>
      </c>
      <c r="AA70" s="12">
        <f t="shared" si="57"/>
        <v>6.6010928961748634E-7</v>
      </c>
      <c r="AB70" s="12">
        <f t="shared" si="57"/>
        <v>2.4480874316939889E-7</v>
      </c>
      <c r="AC70" s="12">
        <f t="shared" si="57"/>
        <v>1.3114754098360657E-8</v>
      </c>
      <c r="AD70" s="12">
        <f t="shared" si="57"/>
        <v>4.3715846994535522E-9</v>
      </c>
      <c r="AE70" s="12">
        <f t="shared" si="57"/>
        <v>2.8666666666666664E-5</v>
      </c>
      <c r="AF70" s="12">
        <f t="shared" si="57"/>
        <v>1.4207650273224043E-6</v>
      </c>
      <c r="AG70" s="12">
        <f t="shared" si="57"/>
        <v>1.053551912568306E-6</v>
      </c>
    </row>
    <row r="71" spans="1:34" outlineLevel="1" x14ac:dyDescent="0.35">
      <c r="A71" s="10"/>
      <c r="B71" s="10"/>
      <c r="D71" s="37" t="s">
        <v>94</v>
      </c>
      <c r="G71" s="12">
        <f t="shared" ref="G71:AH71" si="58">SUBTOTAL(9,G72:G72)</f>
        <v>2.9411764705882354E-8</v>
      </c>
      <c r="H71" s="12">
        <f t="shared" si="58"/>
        <v>6.4705882352941184E-7</v>
      </c>
      <c r="I71" s="12">
        <f t="shared" si="58"/>
        <v>1.7647058823529407E-9</v>
      </c>
      <c r="J71" s="12">
        <f t="shared" si="58"/>
        <v>1.6176470588235296E-7</v>
      </c>
      <c r="K71" s="12">
        <f t="shared" si="58"/>
        <v>2.0588235294117647E-7</v>
      </c>
      <c r="L71" s="12">
        <f t="shared" si="58"/>
        <v>1.2352941176470585E-8</v>
      </c>
      <c r="M71" s="12">
        <f t="shared" si="58"/>
        <v>1.2499999999999997E-7</v>
      </c>
      <c r="N71" s="12">
        <f t="shared" si="58"/>
        <v>7.3529411764705876E-8</v>
      </c>
      <c r="O71" s="12">
        <f t="shared" si="58"/>
        <v>5.5882352941176467E-8</v>
      </c>
      <c r="P71" s="12">
        <f t="shared" si="58"/>
        <v>3.8235294117647052E-8</v>
      </c>
      <c r="Q71" s="12">
        <f t="shared" si="58"/>
        <v>1.6176470588235296E-7</v>
      </c>
      <c r="R71" s="12">
        <f t="shared" si="58"/>
        <v>3.0882352941176466E-7</v>
      </c>
      <c r="S71" s="12">
        <f t="shared" si="58"/>
        <v>3.5294117647058815E-9</v>
      </c>
      <c r="T71" s="12">
        <f t="shared" si="58"/>
        <v>3.3823529411764702E-7</v>
      </c>
      <c r="U71" s="12">
        <f t="shared" si="58"/>
        <v>4.2647058823529408E-6</v>
      </c>
      <c r="V71" s="12">
        <f t="shared" si="58"/>
        <v>6.2295081967213113E-7</v>
      </c>
      <c r="W71" s="12">
        <f t="shared" si="58"/>
        <v>3.9344262295081967E-7</v>
      </c>
      <c r="X71" s="12">
        <f t="shared" si="58"/>
        <v>4.9180327868852459E-4</v>
      </c>
      <c r="Y71" s="12">
        <f t="shared" si="58"/>
        <v>1.1639344262295082E-6</v>
      </c>
      <c r="Z71" s="12">
        <f t="shared" si="58"/>
        <v>1.3770491803278689E-6</v>
      </c>
      <c r="AA71" s="12">
        <f t="shared" si="58"/>
        <v>2.4754098360655736E-6</v>
      </c>
      <c r="AB71" s="12">
        <f t="shared" si="58"/>
        <v>9.1803278688524585E-7</v>
      </c>
      <c r="AC71" s="12">
        <f t="shared" si="58"/>
        <v>4.9180327868852459E-8</v>
      </c>
      <c r="AD71" s="12">
        <f t="shared" si="58"/>
        <v>1.639344262295082E-8</v>
      </c>
      <c r="AE71" s="12">
        <f t="shared" si="58"/>
        <v>1.075E-4</v>
      </c>
      <c r="AF71" s="12">
        <f t="shared" si="58"/>
        <v>5.327868852459016E-6</v>
      </c>
      <c r="AG71" s="12">
        <f t="shared" si="58"/>
        <v>3.9508196721311467E-6</v>
      </c>
      <c r="AH71" s="12">
        <f t="shared" si="58"/>
        <v>0</v>
      </c>
    </row>
    <row r="72" spans="1:34" outlineLevel="2" x14ac:dyDescent="0.35">
      <c r="A72" s="10" t="s">
        <v>29</v>
      </c>
      <c r="B72" s="10">
        <v>3235</v>
      </c>
      <c r="C72" s="12" t="s">
        <v>62</v>
      </c>
      <c r="D72" s="12">
        <v>3060</v>
      </c>
      <c r="E72" s="12" t="s">
        <v>66</v>
      </c>
      <c r="F72" s="12">
        <v>0.15</v>
      </c>
      <c r="G72" s="12">
        <f t="shared" ref="G72:AG72" si="59">$F72*G$6/91.5</f>
        <v>2.9411764705882354E-8</v>
      </c>
      <c r="H72" s="12">
        <f t="shared" si="59"/>
        <v>6.4705882352941184E-7</v>
      </c>
      <c r="I72" s="12">
        <f t="shared" si="59"/>
        <v>1.7647058823529407E-9</v>
      </c>
      <c r="J72" s="12">
        <f t="shared" si="59"/>
        <v>1.6176470588235296E-7</v>
      </c>
      <c r="K72" s="12">
        <f t="shared" si="59"/>
        <v>2.0588235294117647E-7</v>
      </c>
      <c r="L72" s="12">
        <f t="shared" si="59"/>
        <v>1.2352941176470585E-8</v>
      </c>
      <c r="M72" s="12">
        <f t="shared" si="59"/>
        <v>1.2499999999999997E-7</v>
      </c>
      <c r="N72" s="12">
        <f t="shared" si="59"/>
        <v>7.3529411764705876E-8</v>
      </c>
      <c r="O72" s="12">
        <f t="shared" si="59"/>
        <v>5.5882352941176467E-8</v>
      </c>
      <c r="P72" s="12">
        <f t="shared" si="59"/>
        <v>3.8235294117647052E-8</v>
      </c>
      <c r="Q72" s="12">
        <f t="shared" si="59"/>
        <v>1.6176470588235296E-7</v>
      </c>
      <c r="R72" s="12">
        <f t="shared" si="59"/>
        <v>3.0882352941176466E-7</v>
      </c>
      <c r="S72" s="12">
        <f t="shared" si="59"/>
        <v>3.5294117647058815E-9</v>
      </c>
      <c r="T72" s="12">
        <f t="shared" si="59"/>
        <v>3.3823529411764702E-7</v>
      </c>
      <c r="U72" s="12">
        <f t="shared" si="59"/>
        <v>4.2647058823529408E-6</v>
      </c>
      <c r="V72" s="12">
        <f t="shared" si="59"/>
        <v>6.2295081967213113E-7</v>
      </c>
      <c r="W72" s="12">
        <f t="shared" si="59"/>
        <v>3.9344262295081967E-7</v>
      </c>
      <c r="X72" s="12">
        <f t="shared" si="59"/>
        <v>4.9180327868852459E-4</v>
      </c>
      <c r="Y72" s="12">
        <f t="shared" si="59"/>
        <v>1.1639344262295082E-6</v>
      </c>
      <c r="Z72" s="12">
        <f t="shared" si="59"/>
        <v>1.3770491803278689E-6</v>
      </c>
      <c r="AA72" s="12">
        <f t="shared" si="59"/>
        <v>2.4754098360655736E-6</v>
      </c>
      <c r="AB72" s="12">
        <f t="shared" si="59"/>
        <v>9.1803278688524585E-7</v>
      </c>
      <c r="AC72" s="12">
        <f t="shared" si="59"/>
        <v>4.9180327868852459E-8</v>
      </c>
      <c r="AD72" s="12">
        <f t="shared" si="59"/>
        <v>1.639344262295082E-8</v>
      </c>
      <c r="AE72" s="12">
        <f t="shared" si="59"/>
        <v>1.075E-4</v>
      </c>
      <c r="AF72" s="12">
        <f t="shared" si="59"/>
        <v>5.327868852459016E-6</v>
      </c>
      <c r="AG72" s="12">
        <f t="shared" si="59"/>
        <v>3.9508196721311467E-6</v>
      </c>
    </row>
    <row r="73" spans="1:34" outlineLevel="1" x14ac:dyDescent="0.35">
      <c r="A73" s="10"/>
      <c r="B73" s="10"/>
      <c r="D73" s="37" t="s">
        <v>93</v>
      </c>
      <c r="G73" s="12">
        <f t="shared" ref="G73:AH73" si="60">SUBTOTAL(9,G74:G75)</f>
        <v>5.2372549019607848E-7</v>
      </c>
      <c r="H73" s="12">
        <f t="shared" si="60"/>
        <v>1.1521960784313727E-5</v>
      </c>
      <c r="I73" s="12">
        <f t="shared" si="60"/>
        <v>3.1423529411764702E-8</v>
      </c>
      <c r="J73" s="12">
        <f t="shared" si="60"/>
        <v>2.8804901960784317E-6</v>
      </c>
      <c r="K73" s="12">
        <f t="shared" si="60"/>
        <v>3.6660784313725494E-6</v>
      </c>
      <c r="L73" s="12">
        <f t="shared" si="60"/>
        <v>2.1996470588235294E-7</v>
      </c>
      <c r="M73" s="12">
        <f t="shared" si="60"/>
        <v>2.2258333333333333E-6</v>
      </c>
      <c r="N73" s="12">
        <f t="shared" si="60"/>
        <v>1.309313725490196E-6</v>
      </c>
      <c r="O73" s="12">
        <f t="shared" si="60"/>
        <v>9.9507843137254903E-7</v>
      </c>
      <c r="P73" s="12">
        <f t="shared" si="60"/>
        <v>6.8084313725490186E-7</v>
      </c>
      <c r="Q73" s="12">
        <f t="shared" si="60"/>
        <v>2.8804901960784317E-6</v>
      </c>
      <c r="R73" s="12">
        <f t="shared" si="60"/>
        <v>5.4991176470588236E-6</v>
      </c>
      <c r="S73" s="12">
        <f t="shared" si="60"/>
        <v>6.2847058823529403E-8</v>
      </c>
      <c r="T73" s="12">
        <f t="shared" si="60"/>
        <v>6.0228431372549013E-6</v>
      </c>
      <c r="U73" s="12">
        <f t="shared" si="60"/>
        <v>7.5940196078431372E-5</v>
      </c>
      <c r="V73" s="12">
        <f t="shared" si="60"/>
        <v>1.1092677595628417E-5</v>
      </c>
      <c r="W73" s="12">
        <f t="shared" si="60"/>
        <v>7.0059016393442628E-6</v>
      </c>
      <c r="X73" s="12">
        <f t="shared" si="60"/>
        <v>8.7573770491803267E-3</v>
      </c>
      <c r="Y73" s="12">
        <f t="shared" si="60"/>
        <v>2.072579234972678E-5</v>
      </c>
      <c r="Z73" s="12">
        <f t="shared" si="60"/>
        <v>2.4520655737704918E-5</v>
      </c>
      <c r="AA73" s="12">
        <f t="shared" si="60"/>
        <v>4.4078797814207663E-5</v>
      </c>
      <c r="AB73" s="12">
        <f t="shared" si="60"/>
        <v>1.6347103825136613E-5</v>
      </c>
      <c r="AC73" s="12">
        <f t="shared" si="60"/>
        <v>8.7573770491803285E-7</v>
      </c>
      <c r="AD73" s="12">
        <f t="shared" si="60"/>
        <v>2.9191256830601095E-7</v>
      </c>
      <c r="AE73" s="12">
        <f t="shared" si="60"/>
        <v>1.9142166666666668E-3</v>
      </c>
      <c r="AF73" s="12">
        <f t="shared" si="60"/>
        <v>9.4871584699453548E-5</v>
      </c>
      <c r="AG73" s="12">
        <f t="shared" si="60"/>
        <v>7.0350928961748633E-5</v>
      </c>
      <c r="AH73" s="12">
        <f t="shared" si="60"/>
        <v>0</v>
      </c>
    </row>
    <row r="74" spans="1:34" outlineLevel="2" x14ac:dyDescent="0.35">
      <c r="A74" s="10" t="s">
        <v>20</v>
      </c>
      <c r="B74" s="10">
        <v>3942</v>
      </c>
      <c r="C74" s="12" t="s">
        <v>63</v>
      </c>
      <c r="D74" s="12">
        <v>3070</v>
      </c>
      <c r="E74" s="12" t="s">
        <v>66</v>
      </c>
      <c r="F74" s="12">
        <v>1.9990000000000001</v>
      </c>
      <c r="G74" s="12">
        <f t="shared" ref="G74:P75" si="61">$F74*G$6/91.5</f>
        <v>3.9196078431372555E-7</v>
      </c>
      <c r="H74" s="12">
        <f t="shared" si="61"/>
        <v>8.6231372549019617E-6</v>
      </c>
      <c r="I74" s="12">
        <f t="shared" si="61"/>
        <v>2.3517647058823529E-8</v>
      </c>
      <c r="J74" s="12">
        <f t="shared" si="61"/>
        <v>2.1557843137254904E-6</v>
      </c>
      <c r="K74" s="12">
        <f t="shared" si="61"/>
        <v>2.7437254901960788E-6</v>
      </c>
      <c r="L74" s="12">
        <f t="shared" si="61"/>
        <v>1.646235294117647E-7</v>
      </c>
      <c r="M74" s="12">
        <f t="shared" si="61"/>
        <v>1.6658333333333332E-6</v>
      </c>
      <c r="N74" s="12">
        <f t="shared" si="61"/>
        <v>9.7990196078431359E-7</v>
      </c>
      <c r="O74" s="12">
        <f t="shared" si="61"/>
        <v>7.4472549019607846E-7</v>
      </c>
      <c r="P74" s="12">
        <f t="shared" si="61"/>
        <v>5.0954901960784312E-7</v>
      </c>
      <c r="Q74" s="12">
        <f t="shared" ref="Q74:Z75" si="62">$F74*Q$6/91.5</f>
        <v>2.1557843137254904E-6</v>
      </c>
      <c r="R74" s="12">
        <f t="shared" si="62"/>
        <v>4.1155882352941176E-6</v>
      </c>
      <c r="S74" s="12">
        <f t="shared" si="62"/>
        <v>4.7035294117647058E-8</v>
      </c>
      <c r="T74" s="12">
        <f t="shared" si="62"/>
        <v>4.5075490196078424E-6</v>
      </c>
      <c r="U74" s="12">
        <f t="shared" si="62"/>
        <v>5.6834313725490199E-5</v>
      </c>
      <c r="V74" s="12">
        <f t="shared" si="62"/>
        <v>8.3018579234972693E-6</v>
      </c>
      <c r="W74" s="12">
        <f t="shared" si="62"/>
        <v>5.2432786885245904E-6</v>
      </c>
      <c r="X74" s="12">
        <f t="shared" si="62"/>
        <v>6.5540983606557374E-3</v>
      </c>
      <c r="Y74" s="12">
        <f t="shared" si="62"/>
        <v>1.5511366120218582E-5</v>
      </c>
      <c r="Z74" s="12">
        <f t="shared" si="62"/>
        <v>1.8351475409836065E-5</v>
      </c>
      <c r="AA74" s="12">
        <f t="shared" ref="AA74:AG75" si="63">$F74*AA$6/91.5</f>
        <v>3.2988961748633887E-5</v>
      </c>
      <c r="AB74" s="12">
        <f t="shared" si="63"/>
        <v>1.2234316939890711E-5</v>
      </c>
      <c r="AC74" s="12">
        <f t="shared" si="63"/>
        <v>6.554098360655738E-7</v>
      </c>
      <c r="AD74" s="12">
        <f t="shared" si="63"/>
        <v>2.1846994535519128E-7</v>
      </c>
      <c r="AE74" s="12">
        <f t="shared" si="63"/>
        <v>1.4326166666666668E-3</v>
      </c>
      <c r="AF74" s="12">
        <f t="shared" si="63"/>
        <v>7.1002732240437158E-5</v>
      </c>
      <c r="AG74" s="12">
        <f t="shared" si="63"/>
        <v>5.2651256830601092E-5</v>
      </c>
    </row>
    <row r="75" spans="1:34" outlineLevel="2" x14ac:dyDescent="0.35">
      <c r="A75" s="10" t="s">
        <v>33</v>
      </c>
      <c r="B75" s="10">
        <v>4289</v>
      </c>
      <c r="D75" s="12">
        <v>3070</v>
      </c>
      <c r="F75" s="12">
        <v>0.67200000000000004</v>
      </c>
      <c r="G75" s="12">
        <f t="shared" si="61"/>
        <v>1.3176470588235295E-7</v>
      </c>
      <c r="H75" s="12">
        <f t="shared" si="61"/>
        <v>2.898823529411765E-6</v>
      </c>
      <c r="I75" s="12">
        <f t="shared" si="61"/>
        <v>7.9058823529411758E-9</v>
      </c>
      <c r="J75" s="12">
        <f t="shared" si="61"/>
        <v>7.2470588235294124E-7</v>
      </c>
      <c r="K75" s="12">
        <f t="shared" si="61"/>
        <v>9.2235294117647066E-7</v>
      </c>
      <c r="L75" s="12">
        <f t="shared" si="61"/>
        <v>5.5341176470588234E-8</v>
      </c>
      <c r="M75" s="12">
        <f t="shared" si="61"/>
        <v>5.5999999999999993E-7</v>
      </c>
      <c r="N75" s="12">
        <f t="shared" si="61"/>
        <v>3.2941176470588235E-7</v>
      </c>
      <c r="O75" s="12">
        <f t="shared" si="61"/>
        <v>2.5035294117647062E-7</v>
      </c>
      <c r="P75" s="12">
        <f t="shared" si="61"/>
        <v>1.7129411764705879E-7</v>
      </c>
      <c r="Q75" s="12">
        <f t="shared" si="62"/>
        <v>7.2470588235294124E-7</v>
      </c>
      <c r="R75" s="12">
        <f t="shared" si="62"/>
        <v>1.3835294117647058E-6</v>
      </c>
      <c r="S75" s="12">
        <f t="shared" si="62"/>
        <v>1.5811764705882352E-8</v>
      </c>
      <c r="T75" s="12">
        <f t="shared" si="62"/>
        <v>1.5152941176470587E-6</v>
      </c>
      <c r="U75" s="12">
        <f t="shared" si="62"/>
        <v>1.9105882352941177E-5</v>
      </c>
      <c r="V75" s="12">
        <f t="shared" si="62"/>
        <v>2.790819672131148E-6</v>
      </c>
      <c r="W75" s="12">
        <f t="shared" si="62"/>
        <v>1.7626229508196722E-6</v>
      </c>
      <c r="X75" s="12">
        <f t="shared" si="62"/>
        <v>2.2032786885245901E-3</v>
      </c>
      <c r="Y75" s="12">
        <f t="shared" si="62"/>
        <v>5.2144262295081975E-6</v>
      </c>
      <c r="Z75" s="12">
        <f t="shared" si="62"/>
        <v>6.169180327868853E-6</v>
      </c>
      <c r="AA75" s="12">
        <f t="shared" si="63"/>
        <v>1.1089836065573772E-5</v>
      </c>
      <c r="AB75" s="12">
        <f t="shared" si="63"/>
        <v>4.1127868852459017E-6</v>
      </c>
      <c r="AC75" s="12">
        <f t="shared" si="63"/>
        <v>2.2032786885245902E-7</v>
      </c>
      <c r="AD75" s="12">
        <f t="shared" si="63"/>
        <v>7.3442622950819679E-8</v>
      </c>
      <c r="AE75" s="12">
        <f t="shared" si="63"/>
        <v>4.816E-4</v>
      </c>
      <c r="AF75" s="12">
        <f t="shared" si="63"/>
        <v>2.3868852459016397E-5</v>
      </c>
      <c r="AG75" s="12">
        <f t="shared" si="63"/>
        <v>1.769967213114754E-5</v>
      </c>
    </row>
    <row r="76" spans="1:34" outlineLevel="1" x14ac:dyDescent="0.35">
      <c r="A76" s="10"/>
      <c r="B76" s="10"/>
      <c r="D76" s="37" t="s">
        <v>92</v>
      </c>
      <c r="G76" s="12">
        <f t="shared" ref="G76:AH76" si="64">SUBTOTAL(9,G77:G78)</f>
        <v>5.8823529411764711E-7</v>
      </c>
      <c r="H76" s="12">
        <f t="shared" si="64"/>
        <v>1.2941176470588238E-5</v>
      </c>
      <c r="I76" s="12">
        <f t="shared" si="64"/>
        <v>3.5294117647058817E-8</v>
      </c>
      <c r="J76" s="12">
        <f t="shared" si="64"/>
        <v>3.2352941176470594E-6</v>
      </c>
      <c r="K76" s="12">
        <f t="shared" si="64"/>
        <v>4.1176470588235291E-6</v>
      </c>
      <c r="L76" s="12">
        <f t="shared" si="64"/>
        <v>2.4705882352941175E-7</v>
      </c>
      <c r="M76" s="12">
        <f t="shared" si="64"/>
        <v>2.4999999999999994E-6</v>
      </c>
      <c r="N76" s="12">
        <f t="shared" si="64"/>
        <v>1.4705882352941175E-6</v>
      </c>
      <c r="O76" s="12">
        <f t="shared" si="64"/>
        <v>1.1176470588235294E-6</v>
      </c>
      <c r="P76" s="12">
        <f t="shared" si="64"/>
        <v>7.6470588235294096E-7</v>
      </c>
      <c r="Q76" s="12">
        <f t="shared" si="64"/>
        <v>3.2352941176470594E-6</v>
      </c>
      <c r="R76" s="12">
        <f t="shared" si="64"/>
        <v>6.1764705882352936E-6</v>
      </c>
      <c r="S76" s="12">
        <f t="shared" si="64"/>
        <v>7.0588235294117635E-8</v>
      </c>
      <c r="T76" s="12">
        <f t="shared" si="64"/>
        <v>6.7647058823529406E-6</v>
      </c>
      <c r="U76" s="12">
        <f t="shared" si="64"/>
        <v>8.529411764705883E-5</v>
      </c>
      <c r="V76" s="12">
        <f t="shared" si="64"/>
        <v>1.2459016393442622E-5</v>
      </c>
      <c r="W76" s="12">
        <f t="shared" si="64"/>
        <v>7.8688524590163941E-6</v>
      </c>
      <c r="X76" s="12">
        <f t="shared" si="64"/>
        <v>9.8360655737704909E-3</v>
      </c>
      <c r="Y76" s="12">
        <f t="shared" si="64"/>
        <v>2.3278688524590162E-5</v>
      </c>
      <c r="Z76" s="12">
        <f t="shared" si="64"/>
        <v>2.7540983606557379E-5</v>
      </c>
      <c r="AA76" s="12">
        <f t="shared" si="64"/>
        <v>4.9508196721311476E-5</v>
      </c>
      <c r="AB76" s="12">
        <f t="shared" si="64"/>
        <v>1.8360655737704916E-5</v>
      </c>
      <c r="AC76" s="12">
        <f t="shared" si="64"/>
        <v>9.8360655737704926E-7</v>
      </c>
      <c r="AD76" s="12">
        <f t="shared" si="64"/>
        <v>3.2786885245901642E-7</v>
      </c>
      <c r="AE76" s="12">
        <f t="shared" si="64"/>
        <v>2.15E-3</v>
      </c>
      <c r="AF76" s="12">
        <f t="shared" si="64"/>
        <v>1.0655737704918033E-4</v>
      </c>
      <c r="AG76" s="12">
        <f t="shared" si="64"/>
        <v>7.901639344262294E-5</v>
      </c>
      <c r="AH76" s="12">
        <f t="shared" si="64"/>
        <v>0</v>
      </c>
    </row>
    <row r="77" spans="1:34" outlineLevel="2" x14ac:dyDescent="0.35">
      <c r="A77" s="10" t="s">
        <v>27</v>
      </c>
      <c r="B77" s="10">
        <v>682871</v>
      </c>
      <c r="C77" s="41">
        <v>388092</v>
      </c>
      <c r="D77" s="12">
        <v>3080</v>
      </c>
      <c r="E77" s="12" t="s">
        <v>66</v>
      </c>
      <c r="F77" s="12">
        <v>1.5</v>
      </c>
      <c r="G77" s="12">
        <f t="shared" ref="G77:P78" si="65">$F77*G$6/91.5</f>
        <v>2.9411764705882356E-7</v>
      </c>
      <c r="H77" s="12">
        <f t="shared" si="65"/>
        <v>6.4705882352941188E-6</v>
      </c>
      <c r="I77" s="12">
        <f t="shared" si="65"/>
        <v>1.7647058823529409E-8</v>
      </c>
      <c r="J77" s="12">
        <f t="shared" si="65"/>
        <v>1.6176470588235297E-6</v>
      </c>
      <c r="K77" s="12">
        <f t="shared" si="65"/>
        <v>2.0588235294117645E-6</v>
      </c>
      <c r="L77" s="12">
        <f t="shared" si="65"/>
        <v>1.2352941176470587E-7</v>
      </c>
      <c r="M77" s="12">
        <f t="shared" si="65"/>
        <v>1.2499999999999997E-6</v>
      </c>
      <c r="N77" s="12">
        <f t="shared" si="65"/>
        <v>7.3529411764705876E-7</v>
      </c>
      <c r="O77" s="12">
        <f t="shared" si="65"/>
        <v>5.588235294117647E-7</v>
      </c>
      <c r="P77" s="12">
        <f t="shared" si="65"/>
        <v>3.8235294117647048E-7</v>
      </c>
      <c r="Q77" s="12">
        <f t="shared" ref="Q77:Z78" si="66">$F77*Q$6/91.5</f>
        <v>1.6176470588235297E-6</v>
      </c>
      <c r="R77" s="12">
        <f t="shared" si="66"/>
        <v>3.0882352941176468E-6</v>
      </c>
      <c r="S77" s="12">
        <f t="shared" si="66"/>
        <v>3.5294117647058817E-8</v>
      </c>
      <c r="T77" s="12">
        <f t="shared" si="66"/>
        <v>3.3823529411764703E-6</v>
      </c>
      <c r="U77" s="12">
        <f t="shared" si="66"/>
        <v>4.2647058823529415E-5</v>
      </c>
      <c r="V77" s="12">
        <f t="shared" si="66"/>
        <v>6.2295081967213111E-6</v>
      </c>
      <c r="W77" s="12">
        <f t="shared" si="66"/>
        <v>3.934426229508197E-6</v>
      </c>
      <c r="X77" s="12">
        <f t="shared" si="66"/>
        <v>4.9180327868852455E-3</v>
      </c>
      <c r="Y77" s="12">
        <f t="shared" si="66"/>
        <v>1.1639344262295081E-5</v>
      </c>
      <c r="Z77" s="12">
        <f t="shared" si="66"/>
        <v>1.377049180327869E-5</v>
      </c>
      <c r="AA77" s="12">
        <f t="shared" ref="AA77:AG78" si="67">$F77*AA$6/91.5</f>
        <v>2.4754098360655738E-5</v>
      </c>
      <c r="AB77" s="12">
        <f t="shared" si="67"/>
        <v>9.1803278688524581E-6</v>
      </c>
      <c r="AC77" s="12">
        <f t="shared" si="67"/>
        <v>4.9180327868852463E-7</v>
      </c>
      <c r="AD77" s="12">
        <f t="shared" si="67"/>
        <v>1.6393442622950821E-7</v>
      </c>
      <c r="AE77" s="12">
        <f t="shared" si="67"/>
        <v>1.075E-3</v>
      </c>
      <c r="AF77" s="12">
        <f t="shared" si="67"/>
        <v>5.3278688524590167E-5</v>
      </c>
      <c r="AG77" s="12">
        <f t="shared" si="67"/>
        <v>3.950819672131147E-5</v>
      </c>
    </row>
    <row r="78" spans="1:34" outlineLevel="2" x14ac:dyDescent="0.35">
      <c r="A78" s="10" t="s">
        <v>27</v>
      </c>
      <c r="B78" s="10">
        <v>682870</v>
      </c>
      <c r="D78" s="12">
        <v>3080</v>
      </c>
      <c r="F78" s="12">
        <v>1.5</v>
      </c>
      <c r="G78" s="12">
        <f t="shared" si="65"/>
        <v>2.9411764705882356E-7</v>
      </c>
      <c r="H78" s="12">
        <f t="shared" si="65"/>
        <v>6.4705882352941188E-6</v>
      </c>
      <c r="I78" s="12">
        <f t="shared" si="65"/>
        <v>1.7647058823529409E-8</v>
      </c>
      <c r="J78" s="12">
        <f t="shared" si="65"/>
        <v>1.6176470588235297E-6</v>
      </c>
      <c r="K78" s="12">
        <f t="shared" si="65"/>
        <v>2.0588235294117645E-6</v>
      </c>
      <c r="L78" s="12">
        <f t="shared" si="65"/>
        <v>1.2352941176470587E-7</v>
      </c>
      <c r="M78" s="12">
        <f t="shared" si="65"/>
        <v>1.2499999999999997E-6</v>
      </c>
      <c r="N78" s="12">
        <f t="shared" si="65"/>
        <v>7.3529411764705876E-7</v>
      </c>
      <c r="O78" s="12">
        <f t="shared" si="65"/>
        <v>5.588235294117647E-7</v>
      </c>
      <c r="P78" s="12">
        <f t="shared" si="65"/>
        <v>3.8235294117647048E-7</v>
      </c>
      <c r="Q78" s="12">
        <f t="shared" si="66"/>
        <v>1.6176470588235297E-6</v>
      </c>
      <c r="R78" s="12">
        <f t="shared" si="66"/>
        <v>3.0882352941176468E-6</v>
      </c>
      <c r="S78" s="12">
        <f t="shared" si="66"/>
        <v>3.5294117647058817E-8</v>
      </c>
      <c r="T78" s="12">
        <f t="shared" si="66"/>
        <v>3.3823529411764703E-6</v>
      </c>
      <c r="U78" s="12">
        <f t="shared" si="66"/>
        <v>4.2647058823529415E-5</v>
      </c>
      <c r="V78" s="12">
        <f t="shared" si="66"/>
        <v>6.2295081967213111E-6</v>
      </c>
      <c r="W78" s="12">
        <f t="shared" si="66"/>
        <v>3.934426229508197E-6</v>
      </c>
      <c r="X78" s="12">
        <f t="shared" si="66"/>
        <v>4.9180327868852455E-3</v>
      </c>
      <c r="Y78" s="12">
        <f t="shared" si="66"/>
        <v>1.1639344262295081E-5</v>
      </c>
      <c r="Z78" s="12">
        <f t="shared" si="66"/>
        <v>1.377049180327869E-5</v>
      </c>
      <c r="AA78" s="12">
        <f t="shared" si="67"/>
        <v>2.4754098360655738E-5</v>
      </c>
      <c r="AB78" s="12">
        <f t="shared" si="67"/>
        <v>9.1803278688524581E-6</v>
      </c>
      <c r="AC78" s="12">
        <f t="shared" si="67"/>
        <v>4.9180327868852463E-7</v>
      </c>
      <c r="AD78" s="12">
        <f t="shared" si="67"/>
        <v>1.6393442622950821E-7</v>
      </c>
      <c r="AE78" s="12">
        <f t="shared" si="67"/>
        <v>1.075E-3</v>
      </c>
      <c r="AF78" s="12">
        <f t="shared" si="67"/>
        <v>5.3278688524590167E-5</v>
      </c>
      <c r="AG78" s="12">
        <f t="shared" si="67"/>
        <v>3.950819672131147E-5</v>
      </c>
    </row>
    <row r="79" spans="1:34" outlineLevel="1" x14ac:dyDescent="0.35">
      <c r="A79" s="10"/>
      <c r="B79" s="10"/>
      <c r="D79" s="37" t="s">
        <v>91</v>
      </c>
      <c r="G79" s="12">
        <f t="shared" ref="G79:AH79" si="68">SUBTOTAL(9,G80:G80)</f>
        <v>2.647058823529412E-8</v>
      </c>
      <c r="H79" s="12">
        <f t="shared" si="68"/>
        <v>5.8235294117647074E-7</v>
      </c>
      <c r="I79" s="12">
        <f t="shared" si="68"/>
        <v>1.5882352941176468E-9</v>
      </c>
      <c r="J79" s="12">
        <f t="shared" si="68"/>
        <v>1.4558823529411768E-7</v>
      </c>
      <c r="K79" s="12">
        <f t="shared" si="68"/>
        <v>1.8529411764705884E-7</v>
      </c>
      <c r="L79" s="12">
        <f t="shared" si="68"/>
        <v>1.1117647058823529E-8</v>
      </c>
      <c r="M79" s="12">
        <f t="shared" si="68"/>
        <v>1.1249999999999998E-7</v>
      </c>
      <c r="N79" s="12">
        <f t="shared" si="68"/>
        <v>6.6176470588235299E-8</v>
      </c>
      <c r="O79" s="12">
        <f t="shared" si="68"/>
        <v>5.0294117647058832E-8</v>
      </c>
      <c r="P79" s="12">
        <f t="shared" si="68"/>
        <v>3.4411764705882346E-8</v>
      </c>
      <c r="Q79" s="12">
        <f t="shared" si="68"/>
        <v>1.4558823529411768E-7</v>
      </c>
      <c r="R79" s="12">
        <f t="shared" si="68"/>
        <v>2.7794117647058826E-7</v>
      </c>
      <c r="S79" s="12">
        <f t="shared" si="68"/>
        <v>3.1764705882352935E-9</v>
      </c>
      <c r="T79" s="12">
        <f t="shared" si="68"/>
        <v>3.0441176470588232E-7</v>
      </c>
      <c r="U79" s="12">
        <f t="shared" si="68"/>
        <v>3.8382352941176472E-6</v>
      </c>
      <c r="V79" s="12">
        <f t="shared" si="68"/>
        <v>5.6065573770491812E-7</v>
      </c>
      <c r="W79" s="12">
        <f t="shared" si="68"/>
        <v>3.5409836065573771E-7</v>
      </c>
      <c r="X79" s="12">
        <f t="shared" si="68"/>
        <v>4.4262295081967212E-4</v>
      </c>
      <c r="Y79" s="12">
        <f t="shared" si="68"/>
        <v>1.0475409836065576E-6</v>
      </c>
      <c r="Z79" s="12">
        <f t="shared" si="68"/>
        <v>1.2393442622950821E-6</v>
      </c>
      <c r="AA79" s="12">
        <f t="shared" si="68"/>
        <v>2.2278688524590164E-6</v>
      </c>
      <c r="AB79" s="12">
        <f t="shared" si="68"/>
        <v>8.262295081967212E-7</v>
      </c>
      <c r="AC79" s="12">
        <f t="shared" si="68"/>
        <v>4.4262295081967214E-8</v>
      </c>
      <c r="AD79" s="12">
        <f t="shared" si="68"/>
        <v>1.4754098360655741E-8</v>
      </c>
      <c r="AE79" s="12">
        <f t="shared" si="68"/>
        <v>9.6749999999999994E-5</v>
      </c>
      <c r="AF79" s="12">
        <f t="shared" si="68"/>
        <v>4.7950819672131147E-6</v>
      </c>
      <c r="AG79" s="12">
        <f t="shared" si="68"/>
        <v>3.555737704918033E-6</v>
      </c>
      <c r="AH79" s="12">
        <f t="shared" si="68"/>
        <v>0</v>
      </c>
    </row>
    <row r="80" spans="1:34" outlineLevel="2" x14ac:dyDescent="0.35">
      <c r="A80" s="10" t="s">
        <v>34</v>
      </c>
      <c r="B80" s="10">
        <v>3659</v>
      </c>
      <c r="C80" s="12" t="s">
        <v>64</v>
      </c>
      <c r="D80" s="12">
        <v>3090</v>
      </c>
      <c r="E80" s="12" t="s">
        <v>66</v>
      </c>
      <c r="F80" s="12">
        <v>0.13500000000000001</v>
      </c>
      <c r="G80" s="12">
        <f t="shared" ref="G80:AG80" si="69">$F80*G$6/91.5</f>
        <v>2.647058823529412E-8</v>
      </c>
      <c r="H80" s="12">
        <f t="shared" si="69"/>
        <v>5.8235294117647074E-7</v>
      </c>
      <c r="I80" s="12">
        <f t="shared" si="69"/>
        <v>1.5882352941176468E-9</v>
      </c>
      <c r="J80" s="12">
        <f t="shared" si="69"/>
        <v>1.4558823529411768E-7</v>
      </c>
      <c r="K80" s="12">
        <f t="shared" si="69"/>
        <v>1.8529411764705884E-7</v>
      </c>
      <c r="L80" s="12">
        <f t="shared" si="69"/>
        <v>1.1117647058823529E-8</v>
      </c>
      <c r="M80" s="12">
        <f t="shared" si="69"/>
        <v>1.1249999999999998E-7</v>
      </c>
      <c r="N80" s="12">
        <f t="shared" si="69"/>
        <v>6.6176470588235299E-8</v>
      </c>
      <c r="O80" s="12">
        <f t="shared" si="69"/>
        <v>5.0294117647058832E-8</v>
      </c>
      <c r="P80" s="12">
        <f t="shared" si="69"/>
        <v>3.4411764705882346E-8</v>
      </c>
      <c r="Q80" s="12">
        <f t="shared" si="69"/>
        <v>1.4558823529411768E-7</v>
      </c>
      <c r="R80" s="12">
        <f t="shared" si="69"/>
        <v>2.7794117647058826E-7</v>
      </c>
      <c r="S80" s="12">
        <f t="shared" si="69"/>
        <v>3.1764705882352935E-9</v>
      </c>
      <c r="T80" s="12">
        <f t="shared" si="69"/>
        <v>3.0441176470588232E-7</v>
      </c>
      <c r="U80" s="12">
        <f t="shared" si="69"/>
        <v>3.8382352941176472E-6</v>
      </c>
      <c r="V80" s="12">
        <f t="shared" si="69"/>
        <v>5.6065573770491812E-7</v>
      </c>
      <c r="W80" s="12">
        <f t="shared" si="69"/>
        <v>3.5409836065573771E-7</v>
      </c>
      <c r="X80" s="12">
        <f t="shared" si="69"/>
        <v>4.4262295081967212E-4</v>
      </c>
      <c r="Y80" s="12">
        <f t="shared" si="69"/>
        <v>1.0475409836065576E-6</v>
      </c>
      <c r="Z80" s="12">
        <f t="shared" si="69"/>
        <v>1.2393442622950821E-6</v>
      </c>
      <c r="AA80" s="12">
        <f t="shared" si="69"/>
        <v>2.2278688524590164E-6</v>
      </c>
      <c r="AB80" s="12">
        <f t="shared" si="69"/>
        <v>8.262295081967212E-7</v>
      </c>
      <c r="AC80" s="12">
        <f t="shared" si="69"/>
        <v>4.4262295081967214E-8</v>
      </c>
      <c r="AD80" s="12">
        <f t="shared" si="69"/>
        <v>1.4754098360655741E-8</v>
      </c>
      <c r="AE80" s="12">
        <f t="shared" si="69"/>
        <v>9.6749999999999994E-5</v>
      </c>
      <c r="AF80" s="12">
        <f t="shared" si="69"/>
        <v>4.7950819672131147E-6</v>
      </c>
      <c r="AG80" s="12">
        <f t="shared" si="69"/>
        <v>3.555737704918033E-6</v>
      </c>
    </row>
    <row r="81" spans="1:34" outlineLevel="1" x14ac:dyDescent="0.35">
      <c r="A81" s="10"/>
      <c r="B81" s="10"/>
      <c r="D81" s="37" t="s">
        <v>90</v>
      </c>
      <c r="G81" s="12">
        <f t="shared" ref="G81:AH81" si="70">SUBTOTAL(9,G82:G82)</f>
        <v>2.647058823529412E-8</v>
      </c>
      <c r="H81" s="12">
        <f t="shared" si="70"/>
        <v>5.8235294117647074E-7</v>
      </c>
      <c r="I81" s="12">
        <f t="shared" si="70"/>
        <v>1.5882352941176468E-9</v>
      </c>
      <c r="J81" s="12">
        <f t="shared" si="70"/>
        <v>1.4558823529411768E-7</v>
      </c>
      <c r="K81" s="12">
        <f t="shared" si="70"/>
        <v>1.8529411764705884E-7</v>
      </c>
      <c r="L81" s="12">
        <f t="shared" si="70"/>
        <v>1.1117647058823529E-8</v>
      </c>
      <c r="M81" s="12">
        <f t="shared" si="70"/>
        <v>1.1249999999999998E-7</v>
      </c>
      <c r="N81" s="12">
        <f t="shared" si="70"/>
        <v>6.6176470588235299E-8</v>
      </c>
      <c r="O81" s="12">
        <f t="shared" si="70"/>
        <v>5.0294117647058832E-8</v>
      </c>
      <c r="P81" s="12">
        <f t="shared" si="70"/>
        <v>3.4411764705882346E-8</v>
      </c>
      <c r="Q81" s="12">
        <f t="shared" si="70"/>
        <v>1.4558823529411768E-7</v>
      </c>
      <c r="R81" s="12">
        <f t="shared" si="70"/>
        <v>2.7794117647058826E-7</v>
      </c>
      <c r="S81" s="12">
        <f t="shared" si="70"/>
        <v>3.1764705882352935E-9</v>
      </c>
      <c r="T81" s="12">
        <f t="shared" si="70"/>
        <v>3.0441176470588232E-7</v>
      </c>
      <c r="U81" s="12">
        <f t="shared" si="70"/>
        <v>3.8382352941176472E-6</v>
      </c>
      <c r="V81" s="12">
        <f t="shared" si="70"/>
        <v>5.6065573770491812E-7</v>
      </c>
      <c r="W81" s="12">
        <f t="shared" si="70"/>
        <v>3.5409836065573771E-7</v>
      </c>
      <c r="X81" s="12">
        <f t="shared" si="70"/>
        <v>4.4262295081967212E-4</v>
      </c>
      <c r="Y81" s="12">
        <f t="shared" si="70"/>
        <v>1.0475409836065576E-6</v>
      </c>
      <c r="Z81" s="12">
        <f t="shared" si="70"/>
        <v>1.2393442622950821E-6</v>
      </c>
      <c r="AA81" s="12">
        <f t="shared" si="70"/>
        <v>2.2278688524590164E-6</v>
      </c>
      <c r="AB81" s="12">
        <f t="shared" si="70"/>
        <v>8.262295081967212E-7</v>
      </c>
      <c r="AC81" s="12">
        <f t="shared" si="70"/>
        <v>4.4262295081967214E-8</v>
      </c>
      <c r="AD81" s="12">
        <f t="shared" si="70"/>
        <v>1.4754098360655741E-8</v>
      </c>
      <c r="AE81" s="12">
        <f t="shared" si="70"/>
        <v>9.6749999999999994E-5</v>
      </c>
      <c r="AF81" s="12">
        <f t="shared" si="70"/>
        <v>4.7950819672131147E-6</v>
      </c>
      <c r="AG81" s="12">
        <f t="shared" si="70"/>
        <v>3.555737704918033E-6</v>
      </c>
      <c r="AH81" s="12">
        <f t="shared" si="70"/>
        <v>0</v>
      </c>
    </row>
    <row r="82" spans="1:34" outlineLevel="2" x14ac:dyDescent="0.35">
      <c r="A82" s="10" t="s">
        <v>35</v>
      </c>
      <c r="B82" s="10">
        <v>3660</v>
      </c>
      <c r="C82" s="12" t="s">
        <v>65</v>
      </c>
      <c r="D82" s="12">
        <v>3100</v>
      </c>
      <c r="E82" s="12" t="s">
        <v>66</v>
      </c>
      <c r="F82" s="12">
        <v>0.13500000000000001</v>
      </c>
      <c r="G82" s="12">
        <f t="shared" ref="G82:AG82" si="71">$F82*G$6/91.5</f>
        <v>2.647058823529412E-8</v>
      </c>
      <c r="H82" s="12">
        <f t="shared" si="71"/>
        <v>5.8235294117647074E-7</v>
      </c>
      <c r="I82" s="12">
        <f t="shared" si="71"/>
        <v>1.5882352941176468E-9</v>
      </c>
      <c r="J82" s="12">
        <f t="shared" si="71"/>
        <v>1.4558823529411768E-7</v>
      </c>
      <c r="K82" s="12">
        <f t="shared" si="71"/>
        <v>1.8529411764705884E-7</v>
      </c>
      <c r="L82" s="12">
        <f t="shared" si="71"/>
        <v>1.1117647058823529E-8</v>
      </c>
      <c r="M82" s="12">
        <f t="shared" si="71"/>
        <v>1.1249999999999998E-7</v>
      </c>
      <c r="N82" s="12">
        <f t="shared" si="71"/>
        <v>6.6176470588235299E-8</v>
      </c>
      <c r="O82" s="12">
        <f t="shared" si="71"/>
        <v>5.0294117647058832E-8</v>
      </c>
      <c r="P82" s="12">
        <f t="shared" si="71"/>
        <v>3.4411764705882346E-8</v>
      </c>
      <c r="Q82" s="12">
        <f t="shared" si="71"/>
        <v>1.4558823529411768E-7</v>
      </c>
      <c r="R82" s="12">
        <f t="shared" si="71"/>
        <v>2.7794117647058826E-7</v>
      </c>
      <c r="S82" s="12">
        <f t="shared" si="71"/>
        <v>3.1764705882352935E-9</v>
      </c>
      <c r="T82" s="12">
        <f t="shared" si="71"/>
        <v>3.0441176470588232E-7</v>
      </c>
      <c r="U82" s="12">
        <f t="shared" si="71"/>
        <v>3.8382352941176472E-6</v>
      </c>
      <c r="V82" s="12">
        <f t="shared" si="71"/>
        <v>5.6065573770491812E-7</v>
      </c>
      <c r="W82" s="12">
        <f t="shared" si="71"/>
        <v>3.5409836065573771E-7</v>
      </c>
      <c r="X82" s="12">
        <f t="shared" si="71"/>
        <v>4.4262295081967212E-4</v>
      </c>
      <c r="Y82" s="12">
        <f t="shared" si="71"/>
        <v>1.0475409836065576E-6</v>
      </c>
      <c r="Z82" s="12">
        <f t="shared" si="71"/>
        <v>1.2393442622950821E-6</v>
      </c>
      <c r="AA82" s="12">
        <f t="shared" si="71"/>
        <v>2.2278688524590164E-6</v>
      </c>
      <c r="AB82" s="12">
        <f t="shared" si="71"/>
        <v>8.262295081967212E-7</v>
      </c>
      <c r="AC82" s="12">
        <f t="shared" si="71"/>
        <v>4.4262295081967214E-8</v>
      </c>
      <c r="AD82" s="12">
        <f t="shared" si="71"/>
        <v>1.4754098360655741E-8</v>
      </c>
      <c r="AE82" s="12">
        <f t="shared" si="71"/>
        <v>9.6749999999999994E-5</v>
      </c>
      <c r="AF82" s="12">
        <f t="shared" si="71"/>
        <v>4.7950819672131147E-6</v>
      </c>
      <c r="AG82" s="12">
        <f t="shared" si="71"/>
        <v>3.555737704918033E-6</v>
      </c>
    </row>
  </sheetData>
  <sortState xmlns:xlrd2="http://schemas.microsoft.com/office/spreadsheetml/2017/richdata2" ref="A7:AG82">
    <sortCondition ref="D9:D82"/>
    <sortCondition ref="E9:E82"/>
  </sortState>
  <mergeCells count="1">
    <mergeCell ref="H3:AH3"/>
  </mergeCells>
  <pageMargins left="0.2" right="0.2" top="0.75" bottom="0.75" header="0.3" footer="0.3"/>
  <pageSetup scale="31" fitToHeight="9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B2F82C-E603-43CB-B996-77993033F322}"/>
</file>

<file path=customXml/itemProps2.xml><?xml version="1.0" encoding="utf-8"?>
<ds:datastoreItem xmlns:ds="http://schemas.openxmlformats.org/officeDocument/2006/customXml" ds:itemID="{1EE32C14-2E83-4496-8E48-3F2F92D608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Annual</vt:lpstr>
      <vt:lpstr>Hourly</vt:lpstr>
      <vt:lpstr>Annual Totals by Stack ID</vt:lpstr>
      <vt:lpstr>Hourly Totals by Stack ID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2012-07-23T05:37:43Z</cp:lastPrinted>
  <dcterms:created xsi:type="dcterms:W3CDTF">2012-04-23T20:14:00Z</dcterms:created>
  <dcterms:modified xsi:type="dcterms:W3CDTF">2022-07-11T02:04:58Z</dcterms:modified>
</cp:coreProperties>
</file>