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60630949-STM1\500_Deliverables\501_ATEIR HRA\ATEIR Comments\"/>
    </mc:Choice>
  </mc:AlternateContent>
  <xr:revisionPtr revIDLastSave="0" documentId="13_ncr:1_{AD75FC60-1A42-441D-A91A-1E2C02309DBA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Annual" sheetId="5" r:id="rId1"/>
    <sheet name="Hourly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8" i="4" l="1"/>
  <c r="F8" i="4"/>
  <c r="G8" i="4"/>
  <c r="H8" i="4"/>
  <c r="I8" i="4"/>
  <c r="J8" i="4"/>
  <c r="K8" i="4"/>
  <c r="L8" i="4"/>
  <c r="M8" i="4"/>
  <c r="N8" i="4"/>
  <c r="O8" i="4"/>
  <c r="P8" i="4"/>
  <c r="E9" i="4"/>
  <c r="F9" i="4"/>
  <c r="G9" i="4"/>
  <c r="H9" i="4"/>
  <c r="I9" i="4"/>
  <c r="J9" i="4"/>
  <c r="K9" i="4"/>
  <c r="L9" i="4"/>
  <c r="M9" i="4"/>
  <c r="N9" i="4"/>
  <c r="O9" i="4"/>
  <c r="P9" i="4"/>
  <c r="E10" i="4"/>
  <c r="F10" i="4"/>
  <c r="G10" i="4"/>
  <c r="H10" i="4"/>
  <c r="I10" i="4"/>
  <c r="J10" i="4"/>
  <c r="K10" i="4"/>
  <c r="L10" i="4"/>
  <c r="M10" i="4"/>
  <c r="N10" i="4"/>
  <c r="O10" i="4"/>
  <c r="P10" i="4"/>
  <c r="E11" i="4"/>
  <c r="F11" i="4"/>
  <c r="G11" i="4"/>
  <c r="H11" i="4"/>
  <c r="I11" i="4"/>
  <c r="J11" i="4"/>
  <c r="K11" i="4"/>
  <c r="L11" i="4"/>
  <c r="M11" i="4"/>
  <c r="N11" i="4"/>
  <c r="O11" i="4"/>
  <c r="P11" i="4"/>
  <c r="F7" i="4"/>
  <c r="G7" i="4"/>
  <c r="H7" i="4"/>
  <c r="I7" i="4"/>
  <c r="J7" i="4"/>
  <c r="K7" i="4"/>
  <c r="L7" i="4"/>
  <c r="M7" i="4"/>
  <c r="N7" i="4"/>
  <c r="O7" i="4"/>
  <c r="P7" i="4"/>
  <c r="E7" i="4"/>
  <c r="E8" i="5"/>
  <c r="F8" i="5"/>
  <c r="G8" i="5"/>
  <c r="H8" i="5"/>
  <c r="I8" i="5"/>
  <c r="J8" i="5"/>
  <c r="K8" i="5"/>
  <c r="L8" i="5"/>
  <c r="M8" i="5"/>
  <c r="N8" i="5"/>
  <c r="O8" i="5"/>
  <c r="P8" i="5"/>
  <c r="E9" i="5"/>
  <c r="F9" i="5"/>
  <c r="G9" i="5"/>
  <c r="H9" i="5"/>
  <c r="I9" i="5"/>
  <c r="J9" i="5"/>
  <c r="K9" i="5"/>
  <c r="L9" i="5"/>
  <c r="M9" i="5"/>
  <c r="N9" i="5"/>
  <c r="O9" i="5"/>
  <c r="P9" i="5"/>
  <c r="E10" i="5"/>
  <c r="F10" i="5"/>
  <c r="G10" i="5"/>
  <c r="H10" i="5"/>
  <c r="I10" i="5"/>
  <c r="J10" i="5"/>
  <c r="K10" i="5"/>
  <c r="L10" i="5"/>
  <c r="M10" i="5"/>
  <c r="N10" i="5"/>
  <c r="O10" i="5"/>
  <c r="P10" i="5"/>
  <c r="E11" i="5"/>
  <c r="F11" i="5"/>
  <c r="G11" i="5"/>
  <c r="H11" i="5"/>
  <c r="I11" i="5"/>
  <c r="J11" i="5"/>
  <c r="K11" i="5"/>
  <c r="L11" i="5"/>
  <c r="M11" i="5"/>
  <c r="N11" i="5"/>
  <c r="O11" i="5"/>
  <c r="P11" i="5"/>
  <c r="F7" i="5"/>
  <c r="G7" i="5"/>
  <c r="H7" i="5"/>
  <c r="I7" i="5"/>
  <c r="J7" i="5"/>
  <c r="K7" i="5"/>
  <c r="L7" i="5"/>
  <c r="M7" i="5"/>
  <c r="N7" i="5"/>
  <c r="O7" i="5"/>
  <c r="P7" i="5"/>
  <c r="E7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Chaabane, Ramzi</author>
  </authors>
  <commentList>
    <comment ref="G6" authorId="0" shapeId="0" xr:uid="{DE715175-7EAA-4C25-B089-7C219D910A45}">
      <text>
        <r>
          <rPr>
            <b/>
            <sz val="9"/>
            <color indexed="81"/>
            <rFont val="Tahoma"/>
            <family val="2"/>
          </rPr>
          <t>Chaabane, Ramzi:</t>
        </r>
        <r>
          <rPr>
            <sz val="9"/>
            <color indexed="81"/>
            <rFont val="Tahoma"/>
            <family val="2"/>
          </rPr>
          <t xml:space="preserve">
Table B-1: DEFAULT EF FOR NATURAL GAS COMBUSTION</t>
        </r>
      </text>
    </comment>
    <comment ref="M6" authorId="0" shapeId="0" xr:uid="{EE36F00E-6854-416C-913B-75487E958E37}">
      <text>
        <r>
          <rPr>
            <b/>
            <sz val="9"/>
            <color indexed="81"/>
            <rFont val="Tahoma"/>
            <family val="2"/>
          </rPr>
          <t>Chaabane, Ramzi:</t>
        </r>
        <r>
          <rPr>
            <sz val="9"/>
            <color indexed="81"/>
            <rFont val="Tahoma"/>
            <family val="2"/>
          </rPr>
          <t xml:space="preserve">
Old value: 0.000918.
Updated per APCD comment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Chaabane, Ramzi</author>
  </authors>
  <commentList>
    <comment ref="G6" authorId="0" shapeId="0" xr:uid="{8CED5F29-06D6-436A-8DE7-9076251388EF}">
      <text>
        <r>
          <rPr>
            <b/>
            <sz val="9"/>
            <color indexed="81"/>
            <rFont val="Tahoma"/>
            <family val="2"/>
          </rPr>
          <t>Chaabane, Ramzi:</t>
        </r>
        <r>
          <rPr>
            <sz val="9"/>
            <color indexed="81"/>
            <rFont val="Tahoma"/>
            <family val="2"/>
          </rPr>
          <t xml:space="preserve">
Table B-1: DEFAULT EF FOR NATURAL GAS COMBUSTION</t>
        </r>
      </text>
    </comment>
    <comment ref="M6" authorId="0" shapeId="0" xr:uid="{18B3E2FD-37A2-4D22-8638-0DFFCEC990CE}">
      <text>
        <r>
          <rPr>
            <b/>
            <sz val="9"/>
            <color indexed="81"/>
            <rFont val="Tahoma"/>
            <family val="2"/>
          </rPr>
          <t>Chaabane, Ramzi:</t>
        </r>
        <r>
          <rPr>
            <sz val="9"/>
            <color indexed="81"/>
            <rFont val="Tahoma"/>
            <family val="2"/>
          </rPr>
          <t xml:space="preserve">
Old value: 0.000918.
Updated per APCD comment</t>
        </r>
      </text>
    </comment>
  </commentList>
</comments>
</file>

<file path=xl/sharedStrings.xml><?xml version="1.0" encoding="utf-8"?>
<sst xmlns="http://schemas.openxmlformats.org/spreadsheetml/2006/main" count="58" uniqueCount="26">
  <si>
    <t>Acetaldehyde</t>
  </si>
  <si>
    <t>Acrolein</t>
  </si>
  <si>
    <t>Benzene</t>
  </si>
  <si>
    <t>1,3-Butadiene</t>
  </si>
  <si>
    <t>Formaldehyde</t>
  </si>
  <si>
    <t>Naphthalene</t>
  </si>
  <si>
    <t>Toluene</t>
  </si>
  <si>
    <t>BUILDING</t>
  </si>
  <si>
    <t>525</t>
  </si>
  <si>
    <t>BQ = Base Quantity (MMscf/year)</t>
  </si>
  <si>
    <t>BR = Turbine Rating (MMBtu/hour)</t>
  </si>
  <si>
    <r>
      <t>EF</t>
    </r>
    <r>
      <rPr>
        <vertAlign val="subscript"/>
        <sz val="11"/>
        <color theme="1"/>
        <rFont val="Calibri"/>
        <family val="2"/>
        <scheme val="minor"/>
      </rPr>
      <t xml:space="preserve">p </t>
    </r>
    <r>
      <rPr>
        <sz val="11"/>
        <color theme="1"/>
        <rFont val="Calibri"/>
        <family val="2"/>
        <scheme val="minor"/>
      </rPr>
      <t>= Emission Factor for pollutant p (lbs/MMscf)</t>
    </r>
  </si>
  <si>
    <t>AB2588 Device ID</t>
  </si>
  <si>
    <t xml:space="preserve">Calculation ID </t>
  </si>
  <si>
    <r>
      <t>Source</t>
    </r>
    <r>
      <rPr>
        <b/>
        <sz val="11"/>
        <color theme="1"/>
        <rFont val="Calibri"/>
        <family val="2"/>
        <scheme val="minor"/>
      </rPr>
      <t xml:space="preserve"> Type</t>
    </r>
  </si>
  <si>
    <t>Turbine Engine</t>
  </si>
  <si>
    <t>Sub type</t>
  </si>
  <si>
    <t>Natural Gas</t>
  </si>
  <si>
    <t>Emissions</t>
  </si>
  <si>
    <t>lb/yr</t>
  </si>
  <si>
    <t>Ammonia</t>
  </si>
  <si>
    <t>Ethyl Benzene</t>
  </si>
  <si>
    <t>PAHs (excl. naphthalene)</t>
  </si>
  <si>
    <t>Propylene Oxide</t>
  </si>
  <si>
    <t>Xylenes</t>
  </si>
  <si>
    <t>lb/hr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</si>
</sst>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vertAlign val="subscript"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rgb="FFC0C0C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3" xfId="0" applyFont="1" applyFill="1" applyBorder="1" applyAlignment="1" applyProtection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Border="1"/>
    <xf numFmtId="0" fontId="0" fillId="0" borderId="5" xfId="0" applyBorder="1"/>
    <xf numFmtId="0" fontId="0" fillId="0" borderId="7" xfId="0" applyBorder="1"/>
    <xf numFmtId="0" fontId="1" fillId="0" borderId="6" xfId="0" applyFont="1" applyFill="1" applyBorder="1" applyAlignment="1">
      <alignment vertical="top" wrapText="1"/>
    </xf>
    <xf numFmtId="0" fontId="4" fillId="4" borderId="1" xfId="0" applyFont="1" applyFill="1" applyBorder="1" applyAlignment="1">
      <alignment vertical="top" wrapText="1"/>
    </xf>
    <xf numFmtId="0" fontId="5" fillId="0" borderId="2" xfId="0" applyFont="1" applyBorder="1" applyAlignment="1">
      <alignment horizontal="center" vertical="top" wrapText="1"/>
    </xf>
    <xf numFmtId="0" fontId="4" fillId="4" borderId="2" xfId="0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1" fillId="4" borderId="1" xfId="0" applyFont="1" applyFill="1" applyBorder="1" applyAlignment="1">
      <alignment vertical="top" wrapText="1"/>
    </xf>
    <xf numFmtId="0" fontId="0" fillId="0" borderId="0" xfId="0" applyBorder="1" applyAlignment="1">
      <alignment textRotation="90"/>
    </xf>
    <xf numFmtId="0" fontId="0" fillId="0" borderId="5" xfId="0" applyBorder="1" applyAlignment="1">
      <alignment textRotation="90"/>
    </xf>
    <xf numFmtId="0" fontId="0" fillId="0" borderId="0" xfId="0" applyAlignment="1">
      <alignment textRotation="90"/>
    </xf>
    <xf numFmtId="0" fontId="0" fillId="0" borderId="4" xfId="0" applyBorder="1"/>
    <xf numFmtId="0" fontId="6" fillId="5" borderId="3" xfId="0" applyFont="1" applyFill="1" applyBorder="1" applyAlignment="1">
      <alignment horizontal="center" textRotation="90"/>
    </xf>
    <xf numFmtId="0" fontId="1" fillId="5" borderId="9" xfId="0" applyFont="1" applyFill="1" applyBorder="1" applyAlignment="1">
      <alignment horizontal="center"/>
    </xf>
    <xf numFmtId="0" fontId="7" fillId="3" borderId="4" xfId="0" applyFont="1" applyFill="1" applyBorder="1" applyAlignment="1">
      <alignment wrapText="1"/>
    </xf>
    <xf numFmtId="164" fontId="7" fillId="5" borderId="4" xfId="0" quotePrefix="1" applyNumberFormat="1" applyFont="1" applyFill="1" applyBorder="1" applyAlignment="1">
      <alignment horizontal="center"/>
    </xf>
    <xf numFmtId="0" fontId="7" fillId="5" borderId="4" xfId="0" quotePrefix="1" applyFont="1" applyFill="1" applyBorder="1" applyAlignment="1">
      <alignment horizontal="center"/>
    </xf>
    <xf numFmtId="165" fontId="7" fillId="5" borderId="4" xfId="0" quotePrefix="1" applyNumberFormat="1" applyFont="1" applyFill="1" applyBorder="1" applyAlignment="1">
      <alignment horizontal="center"/>
    </xf>
    <xf numFmtId="0" fontId="8" fillId="2" borderId="4" xfId="0" applyFont="1" applyFill="1" applyBorder="1" applyAlignment="1" applyProtection="1">
      <alignment horizontal="left"/>
    </xf>
    <xf numFmtId="0" fontId="8" fillId="2" borderId="4" xfId="0" applyFont="1" applyFill="1" applyBorder="1" applyAlignment="1" applyProtection="1">
      <alignment horizontal="center" wrapText="1"/>
    </xf>
    <xf numFmtId="2" fontId="2" fillId="0" borderId="3" xfId="0" applyNumberFormat="1" applyFont="1" applyFill="1" applyBorder="1" applyAlignment="1" applyProtection="1">
      <alignment horizontal="center" vertical="top"/>
    </xf>
    <xf numFmtId="0" fontId="0" fillId="0" borderId="3" xfId="0" applyBorder="1" applyAlignment="1">
      <alignment horizontal="center"/>
    </xf>
    <xf numFmtId="0" fontId="2" fillId="0" borderId="3" xfId="0" applyFont="1" applyFill="1" applyBorder="1" applyAlignment="1" applyProtection="1">
      <alignment horizontal="center" vertical="top"/>
    </xf>
    <xf numFmtId="1" fontId="2" fillId="0" borderId="3" xfId="0" applyNumberFormat="1" applyFont="1" applyFill="1" applyBorder="1" applyAlignment="1" applyProtection="1">
      <alignment horizontal="center" vertical="top"/>
    </xf>
    <xf numFmtId="0" fontId="0" fillId="0" borderId="8" xfId="0" applyBorder="1" applyAlignment="1">
      <alignment horizontal="center"/>
    </xf>
    <xf numFmtId="0" fontId="0" fillId="0" borderId="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3"/>
  <sheetViews>
    <sheetView tabSelected="1" workbookViewId="0">
      <selection activeCell="A4" sqref="A4"/>
    </sheetView>
  </sheetViews>
  <sheetFormatPr defaultRowHeight="14.5" x14ac:dyDescent="0.35"/>
  <cols>
    <col min="1" max="1" width="11.26953125" customWidth="1"/>
    <col min="2" max="2" width="11" bestFit="1" customWidth="1"/>
    <col min="3" max="3" width="13.26953125" customWidth="1"/>
    <col min="4" max="4" width="14.453125" customWidth="1"/>
    <col min="6" max="7" width="10.1796875" customWidth="1"/>
  </cols>
  <sheetData>
    <row r="1" spans="1:16" ht="29.5" thickBot="1" x14ac:dyDescent="0.4">
      <c r="A1" s="7" t="s">
        <v>13</v>
      </c>
      <c r="B1" s="8">
        <v>14</v>
      </c>
      <c r="C1" s="9" t="s">
        <v>14</v>
      </c>
      <c r="D1" s="10" t="s">
        <v>15</v>
      </c>
      <c r="E1" s="11" t="s">
        <v>16</v>
      </c>
      <c r="F1" s="10" t="s">
        <v>17</v>
      </c>
      <c r="G1" s="11" t="s">
        <v>18</v>
      </c>
      <c r="H1" s="10" t="s">
        <v>19</v>
      </c>
    </row>
    <row r="3" spans="1:16" ht="16.5" x14ac:dyDescent="0.45">
      <c r="A3" s="3"/>
      <c r="B3" s="3"/>
      <c r="C3" s="3"/>
      <c r="D3" s="4"/>
      <c r="E3" s="28" t="s">
        <v>11</v>
      </c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</row>
    <row r="4" spans="1:16" s="14" customFormat="1" ht="131.5" x14ac:dyDescent="0.35">
      <c r="A4" s="12"/>
      <c r="B4" s="12"/>
      <c r="C4" s="12"/>
      <c r="D4" s="13"/>
      <c r="E4" s="16" t="s">
        <v>0</v>
      </c>
      <c r="F4" s="16" t="s">
        <v>1</v>
      </c>
      <c r="G4" s="16" t="s">
        <v>20</v>
      </c>
      <c r="H4" s="16" t="s">
        <v>2</v>
      </c>
      <c r="I4" s="16" t="s">
        <v>3</v>
      </c>
      <c r="J4" s="16" t="s">
        <v>21</v>
      </c>
      <c r="K4" s="16" t="s">
        <v>4</v>
      </c>
      <c r="L4" s="16" t="s">
        <v>5</v>
      </c>
      <c r="M4" s="16" t="s">
        <v>22</v>
      </c>
      <c r="N4" s="16" t="s">
        <v>23</v>
      </c>
      <c r="O4" s="16" t="s">
        <v>6</v>
      </c>
      <c r="P4" s="16" t="s">
        <v>24</v>
      </c>
    </row>
    <row r="5" spans="1:16" ht="15" thickBot="1" x14ac:dyDescent="0.4">
      <c r="A5" s="5"/>
      <c r="B5" s="5"/>
      <c r="C5" s="5"/>
      <c r="D5" s="6"/>
      <c r="E5" s="17">
        <v>75070</v>
      </c>
      <c r="F5" s="17">
        <v>107028</v>
      </c>
      <c r="G5" s="17">
        <v>7664417</v>
      </c>
      <c r="H5" s="17">
        <v>71432</v>
      </c>
      <c r="I5" s="17">
        <v>106990</v>
      </c>
      <c r="J5" s="17">
        <v>100414</v>
      </c>
      <c r="K5" s="17">
        <v>50000</v>
      </c>
      <c r="L5" s="17">
        <v>91203</v>
      </c>
      <c r="M5" s="17">
        <v>1151</v>
      </c>
      <c r="N5" s="17">
        <v>75569</v>
      </c>
      <c r="O5" s="17">
        <v>108883</v>
      </c>
      <c r="P5" s="17">
        <v>1330207</v>
      </c>
    </row>
    <row r="6" spans="1:16" ht="43.5" x14ac:dyDescent="0.35">
      <c r="A6" s="22" t="s">
        <v>7</v>
      </c>
      <c r="B6" s="23" t="s">
        <v>12</v>
      </c>
      <c r="C6" s="18" t="s">
        <v>9</v>
      </c>
      <c r="D6" s="18" t="s">
        <v>10</v>
      </c>
      <c r="E6" s="19">
        <v>4.0800000000000003E-2</v>
      </c>
      <c r="F6" s="20">
        <v>6.5300000000000002E-3</v>
      </c>
      <c r="G6" s="21">
        <v>3.2</v>
      </c>
      <c r="H6" s="20">
        <v>1.2200000000000001E-2</v>
      </c>
      <c r="I6" s="20">
        <v>4.3899999999999999E-4</v>
      </c>
      <c r="J6" s="20">
        <v>3.2599999999999997E-2</v>
      </c>
      <c r="K6" s="20">
        <v>0.72399999999999998</v>
      </c>
      <c r="L6" s="20">
        <v>1.33E-3</v>
      </c>
      <c r="M6" s="20">
        <v>2.2439999999999999E-3</v>
      </c>
      <c r="N6" s="19">
        <v>2.9600000000000001E-2</v>
      </c>
      <c r="O6" s="21">
        <v>0.13300000000000001</v>
      </c>
      <c r="P6" s="19">
        <v>6.5299999999999997E-2</v>
      </c>
    </row>
    <row r="7" spans="1:16" x14ac:dyDescent="0.35">
      <c r="A7" s="1" t="s">
        <v>8</v>
      </c>
      <c r="B7" s="26">
        <v>6080</v>
      </c>
      <c r="C7" s="24">
        <v>28.53</v>
      </c>
      <c r="D7" s="25">
        <v>44.08</v>
      </c>
      <c r="E7" s="15">
        <f>$C7*E$6</f>
        <v>1.1640240000000002</v>
      </c>
      <c r="F7" s="15">
        <f t="shared" ref="F7:P11" si="0">$C7*F$6</f>
        <v>0.18630090000000002</v>
      </c>
      <c r="G7" s="15">
        <f t="shared" si="0"/>
        <v>91.296000000000006</v>
      </c>
      <c r="H7" s="15">
        <f t="shared" si="0"/>
        <v>0.34806600000000004</v>
      </c>
      <c r="I7" s="15">
        <f t="shared" si="0"/>
        <v>1.252467E-2</v>
      </c>
      <c r="J7" s="15">
        <f t="shared" si="0"/>
        <v>0.93007799999999996</v>
      </c>
      <c r="K7" s="15">
        <f t="shared" si="0"/>
        <v>20.655719999999999</v>
      </c>
      <c r="L7" s="15">
        <f t="shared" si="0"/>
        <v>3.7944900000000004E-2</v>
      </c>
      <c r="M7" s="15">
        <f t="shared" si="0"/>
        <v>6.4021320000000007E-2</v>
      </c>
      <c r="N7" s="15">
        <f t="shared" si="0"/>
        <v>0.84448800000000002</v>
      </c>
      <c r="O7" s="15">
        <f t="shared" si="0"/>
        <v>3.7944900000000001</v>
      </c>
      <c r="P7" s="15">
        <f t="shared" si="0"/>
        <v>1.8630089999999999</v>
      </c>
    </row>
    <row r="8" spans="1:16" x14ac:dyDescent="0.35">
      <c r="A8" s="1" t="s">
        <v>8</v>
      </c>
      <c r="B8" s="26">
        <v>6081</v>
      </c>
      <c r="C8" s="24">
        <v>33.79</v>
      </c>
      <c r="D8" s="25">
        <v>44.08</v>
      </c>
      <c r="E8" s="15">
        <f t="shared" ref="E8:E11" si="1">$C8*E$6</f>
        <v>1.3786320000000001</v>
      </c>
      <c r="F8" s="15">
        <f t="shared" si="0"/>
        <v>0.2206487</v>
      </c>
      <c r="G8" s="15">
        <f t="shared" si="0"/>
        <v>108.128</v>
      </c>
      <c r="H8" s="15">
        <f t="shared" si="0"/>
        <v>0.41223799999999999</v>
      </c>
      <c r="I8" s="15">
        <f t="shared" si="0"/>
        <v>1.4833809999999999E-2</v>
      </c>
      <c r="J8" s="15">
        <f t="shared" si="0"/>
        <v>1.1015539999999999</v>
      </c>
      <c r="K8" s="15">
        <f t="shared" si="0"/>
        <v>24.46396</v>
      </c>
      <c r="L8" s="15">
        <f t="shared" si="0"/>
        <v>4.49407E-2</v>
      </c>
      <c r="M8" s="15">
        <f t="shared" si="0"/>
        <v>7.5824759999999991E-2</v>
      </c>
      <c r="N8" s="15">
        <f t="shared" si="0"/>
        <v>1.000184</v>
      </c>
      <c r="O8" s="15">
        <f t="shared" si="0"/>
        <v>4.4940699999999998</v>
      </c>
      <c r="P8" s="15">
        <f t="shared" si="0"/>
        <v>2.2064869999999996</v>
      </c>
    </row>
    <row r="9" spans="1:16" x14ac:dyDescent="0.35">
      <c r="A9" s="1" t="s">
        <v>8</v>
      </c>
      <c r="B9" s="26">
        <v>6082</v>
      </c>
      <c r="C9" s="24">
        <v>25.92</v>
      </c>
      <c r="D9" s="25">
        <v>44.08</v>
      </c>
      <c r="E9" s="15">
        <f t="shared" si="1"/>
        <v>1.0575360000000003</v>
      </c>
      <c r="F9" s="15">
        <f t="shared" si="0"/>
        <v>0.16925760000000001</v>
      </c>
      <c r="G9" s="15">
        <f t="shared" si="0"/>
        <v>82.944000000000017</v>
      </c>
      <c r="H9" s="15">
        <f t="shared" si="0"/>
        <v>0.31622400000000006</v>
      </c>
      <c r="I9" s="15">
        <f t="shared" si="0"/>
        <v>1.1378880000000001E-2</v>
      </c>
      <c r="J9" s="15">
        <f t="shared" si="0"/>
        <v>0.84499199999999997</v>
      </c>
      <c r="K9" s="15">
        <f t="shared" si="0"/>
        <v>18.766080000000002</v>
      </c>
      <c r="L9" s="15">
        <f t="shared" si="0"/>
        <v>3.44736E-2</v>
      </c>
      <c r="M9" s="15">
        <f t="shared" si="0"/>
        <v>5.8164480000000005E-2</v>
      </c>
      <c r="N9" s="15">
        <f t="shared" si="0"/>
        <v>0.76723200000000014</v>
      </c>
      <c r="O9" s="15">
        <f t="shared" si="0"/>
        <v>3.4473600000000002</v>
      </c>
      <c r="P9" s="15">
        <f t="shared" si="0"/>
        <v>1.6925760000000001</v>
      </c>
    </row>
    <row r="10" spans="1:16" x14ac:dyDescent="0.35">
      <c r="A10" s="1" t="s">
        <v>8</v>
      </c>
      <c r="B10" s="26">
        <v>6083</v>
      </c>
      <c r="C10" s="24">
        <v>13</v>
      </c>
      <c r="D10" s="25">
        <v>44.08</v>
      </c>
      <c r="E10" s="15">
        <f t="shared" si="1"/>
        <v>0.53039999999999998</v>
      </c>
      <c r="F10" s="15">
        <f t="shared" si="0"/>
        <v>8.4890000000000007E-2</v>
      </c>
      <c r="G10" s="15">
        <f t="shared" si="0"/>
        <v>41.6</v>
      </c>
      <c r="H10" s="15">
        <f t="shared" si="0"/>
        <v>0.15860000000000002</v>
      </c>
      <c r="I10" s="15">
        <f t="shared" si="0"/>
        <v>5.7070000000000003E-3</v>
      </c>
      <c r="J10" s="15">
        <f t="shared" si="0"/>
        <v>0.42379999999999995</v>
      </c>
      <c r="K10" s="15">
        <f t="shared" si="0"/>
        <v>9.411999999999999</v>
      </c>
      <c r="L10" s="15">
        <f t="shared" si="0"/>
        <v>1.729E-2</v>
      </c>
      <c r="M10" s="15">
        <f t="shared" si="0"/>
        <v>2.9172E-2</v>
      </c>
      <c r="N10" s="15">
        <f t="shared" si="0"/>
        <v>0.38480000000000003</v>
      </c>
      <c r="O10" s="15">
        <f t="shared" si="0"/>
        <v>1.7290000000000001</v>
      </c>
      <c r="P10" s="15">
        <f t="shared" si="0"/>
        <v>0.84889999999999999</v>
      </c>
    </row>
    <row r="11" spans="1:16" x14ac:dyDescent="0.35">
      <c r="A11" s="1" t="s">
        <v>8</v>
      </c>
      <c r="B11" s="26">
        <v>6084</v>
      </c>
      <c r="C11" s="24">
        <v>35.520000000000003</v>
      </c>
      <c r="D11" s="25">
        <v>44.08</v>
      </c>
      <c r="E11" s="15">
        <f t="shared" si="1"/>
        <v>1.4492160000000003</v>
      </c>
      <c r="F11" s="15">
        <f t="shared" si="0"/>
        <v>0.23194560000000003</v>
      </c>
      <c r="G11" s="15">
        <f t="shared" si="0"/>
        <v>113.66400000000002</v>
      </c>
      <c r="H11" s="15">
        <f t="shared" si="0"/>
        <v>0.43334400000000006</v>
      </c>
      <c r="I11" s="15">
        <f t="shared" si="0"/>
        <v>1.5593280000000001E-2</v>
      </c>
      <c r="J11" s="15">
        <f t="shared" si="0"/>
        <v>1.1579520000000001</v>
      </c>
      <c r="K11" s="15">
        <f t="shared" si="0"/>
        <v>25.716480000000001</v>
      </c>
      <c r="L11" s="15">
        <f t="shared" si="0"/>
        <v>4.7241600000000002E-2</v>
      </c>
      <c r="M11" s="15">
        <f t="shared" si="0"/>
        <v>7.9706880000000008E-2</v>
      </c>
      <c r="N11" s="15">
        <f t="shared" si="0"/>
        <v>1.0513920000000001</v>
      </c>
      <c r="O11" s="15">
        <f t="shared" si="0"/>
        <v>4.7241600000000004</v>
      </c>
      <c r="P11" s="15">
        <f t="shared" si="0"/>
        <v>2.3194560000000002</v>
      </c>
    </row>
    <row r="12" spans="1:16" x14ac:dyDescent="0.35">
      <c r="A12" s="2"/>
      <c r="B12" s="2"/>
    </row>
    <row r="13" spans="1:16" x14ac:dyDescent="0.35">
      <c r="A13" s="2"/>
      <c r="B13" s="2"/>
    </row>
  </sheetData>
  <mergeCells count="1">
    <mergeCell ref="E3:P3"/>
  </mergeCells>
  <pageMargins left="0.2" right="0.2" top="0.75" bottom="0.75" header="0.3" footer="0.3"/>
  <pageSetup scale="94" orientation="landscape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13"/>
  <sheetViews>
    <sheetView topLeftCell="A4" workbookViewId="0">
      <selection activeCell="M5" sqref="M5"/>
    </sheetView>
  </sheetViews>
  <sheetFormatPr defaultRowHeight="14.5" x14ac:dyDescent="0.35"/>
  <cols>
    <col min="1" max="1" width="11.26953125" customWidth="1"/>
    <col min="2" max="2" width="11" bestFit="1" customWidth="1"/>
    <col min="3" max="3" width="13.26953125" customWidth="1"/>
    <col min="4" max="4" width="14.453125" customWidth="1"/>
    <col min="6" max="7" width="10.1796875" customWidth="1"/>
  </cols>
  <sheetData>
    <row r="1" spans="1:16" ht="29.5" thickBot="1" x14ac:dyDescent="0.4">
      <c r="A1" s="7" t="s">
        <v>13</v>
      </c>
      <c r="B1" s="8">
        <v>14</v>
      </c>
      <c r="C1" s="9" t="s">
        <v>14</v>
      </c>
      <c r="D1" s="10" t="s">
        <v>15</v>
      </c>
      <c r="E1" s="11" t="s">
        <v>16</v>
      </c>
      <c r="F1" s="10" t="s">
        <v>17</v>
      </c>
      <c r="G1" s="11" t="s">
        <v>18</v>
      </c>
      <c r="H1" s="10" t="s">
        <v>25</v>
      </c>
    </row>
    <row r="3" spans="1:16" ht="16.5" x14ac:dyDescent="0.45">
      <c r="A3" s="3"/>
      <c r="B3" s="3"/>
      <c r="C3" s="3"/>
      <c r="D3" s="4"/>
      <c r="E3" s="28" t="s">
        <v>11</v>
      </c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</row>
    <row r="4" spans="1:16" s="14" customFormat="1" ht="131.5" x14ac:dyDescent="0.35">
      <c r="A4" s="12"/>
      <c r="B4" s="12"/>
      <c r="C4" s="12"/>
      <c r="D4" s="13"/>
      <c r="E4" s="16" t="s">
        <v>0</v>
      </c>
      <c r="F4" s="16" t="s">
        <v>1</v>
      </c>
      <c r="G4" s="16" t="s">
        <v>20</v>
      </c>
      <c r="H4" s="16" t="s">
        <v>2</v>
      </c>
      <c r="I4" s="16" t="s">
        <v>3</v>
      </c>
      <c r="J4" s="16" t="s">
        <v>21</v>
      </c>
      <c r="K4" s="16" t="s">
        <v>4</v>
      </c>
      <c r="L4" s="16" t="s">
        <v>5</v>
      </c>
      <c r="M4" s="16" t="s">
        <v>22</v>
      </c>
      <c r="N4" s="16" t="s">
        <v>23</v>
      </c>
      <c r="O4" s="16" t="s">
        <v>6</v>
      </c>
      <c r="P4" s="16" t="s">
        <v>24</v>
      </c>
    </row>
    <row r="5" spans="1:16" ht="15" thickBot="1" x14ac:dyDescent="0.4">
      <c r="A5" s="5"/>
      <c r="B5" s="5"/>
      <c r="C5" s="5"/>
      <c r="D5" s="6"/>
      <c r="E5" s="17">
        <v>75070</v>
      </c>
      <c r="F5" s="17">
        <v>107028</v>
      </c>
      <c r="G5" s="17">
        <v>7664417</v>
      </c>
      <c r="H5" s="17">
        <v>71432</v>
      </c>
      <c r="I5" s="17">
        <v>106990</v>
      </c>
      <c r="J5" s="17">
        <v>100414</v>
      </c>
      <c r="K5" s="17">
        <v>50000</v>
      </c>
      <c r="L5" s="17">
        <v>91203</v>
      </c>
      <c r="M5" s="17">
        <v>1151</v>
      </c>
      <c r="N5" s="17">
        <v>75569</v>
      </c>
      <c r="O5" s="17">
        <v>108883</v>
      </c>
      <c r="P5" s="17">
        <v>1330207</v>
      </c>
    </row>
    <row r="6" spans="1:16" ht="43.5" x14ac:dyDescent="0.35">
      <c r="A6" s="22" t="s">
        <v>7</v>
      </c>
      <c r="B6" s="23" t="s">
        <v>12</v>
      </c>
      <c r="C6" s="18" t="s">
        <v>9</v>
      </c>
      <c r="D6" s="18" t="s">
        <v>10</v>
      </c>
      <c r="E6" s="19">
        <v>4.0800000000000003E-2</v>
      </c>
      <c r="F6" s="20">
        <v>6.5300000000000002E-3</v>
      </c>
      <c r="G6" s="21">
        <v>3.2</v>
      </c>
      <c r="H6" s="20">
        <v>1.2200000000000001E-2</v>
      </c>
      <c r="I6" s="20">
        <v>4.3899999999999999E-4</v>
      </c>
      <c r="J6" s="20">
        <v>3.2599999999999997E-2</v>
      </c>
      <c r="K6" s="20">
        <v>0.72399999999999998</v>
      </c>
      <c r="L6" s="20">
        <v>1.33E-3</v>
      </c>
      <c r="M6" s="20">
        <v>2.2439999999999999E-3</v>
      </c>
      <c r="N6" s="19">
        <v>2.9600000000000001E-2</v>
      </c>
      <c r="O6" s="21">
        <v>0.13300000000000001</v>
      </c>
      <c r="P6" s="19">
        <v>6.5299999999999997E-2</v>
      </c>
    </row>
    <row r="7" spans="1:16" x14ac:dyDescent="0.35">
      <c r="A7" s="1" t="s">
        <v>8</v>
      </c>
      <c r="B7" s="27">
        <v>6080</v>
      </c>
      <c r="C7" s="24">
        <v>28.53</v>
      </c>
      <c r="D7" s="25">
        <v>44.08</v>
      </c>
      <c r="E7" s="15">
        <f>$D7*E$6/1050</f>
        <v>1.7128228571428573E-3</v>
      </c>
      <c r="F7" s="15">
        <f t="shared" ref="F7:P11" si="0">$D7*F$6/1050</f>
        <v>2.7413561904761905E-4</v>
      </c>
      <c r="G7" s="15">
        <f t="shared" si="0"/>
        <v>0.13433904761904764</v>
      </c>
      <c r="H7" s="15">
        <f t="shared" si="0"/>
        <v>5.1216761904761905E-4</v>
      </c>
      <c r="I7" s="15">
        <f t="shared" si="0"/>
        <v>1.8429638095238095E-5</v>
      </c>
      <c r="J7" s="15">
        <f t="shared" si="0"/>
        <v>1.3685790476190476E-3</v>
      </c>
      <c r="K7" s="15">
        <f t="shared" si="0"/>
        <v>3.0394209523809522E-2</v>
      </c>
      <c r="L7" s="15">
        <f t="shared" si="0"/>
        <v>5.5834666666666662E-5</v>
      </c>
      <c r="M7" s="15">
        <f t="shared" si="0"/>
        <v>9.4205257142857134E-5</v>
      </c>
      <c r="N7" s="15">
        <f t="shared" si="0"/>
        <v>1.2426361904761905E-3</v>
      </c>
      <c r="O7" s="15">
        <f t="shared" si="0"/>
        <v>5.5834666666666668E-3</v>
      </c>
      <c r="P7" s="15">
        <f t="shared" si="0"/>
        <v>2.7413561904761903E-3</v>
      </c>
    </row>
    <row r="8" spans="1:16" x14ac:dyDescent="0.35">
      <c r="A8" s="1" t="s">
        <v>8</v>
      </c>
      <c r="B8" s="27">
        <v>6081</v>
      </c>
      <c r="C8" s="24">
        <v>33.79</v>
      </c>
      <c r="D8" s="25">
        <v>44.08</v>
      </c>
      <c r="E8" s="15">
        <f t="shared" ref="E8:E11" si="1">$D8*E$6/1050</f>
        <v>1.7128228571428573E-3</v>
      </c>
      <c r="F8" s="15">
        <f t="shared" si="0"/>
        <v>2.7413561904761905E-4</v>
      </c>
      <c r="G8" s="15">
        <f t="shared" si="0"/>
        <v>0.13433904761904764</v>
      </c>
      <c r="H8" s="15">
        <f t="shared" si="0"/>
        <v>5.1216761904761905E-4</v>
      </c>
      <c r="I8" s="15">
        <f t="shared" si="0"/>
        <v>1.8429638095238095E-5</v>
      </c>
      <c r="J8" s="15">
        <f t="shared" si="0"/>
        <v>1.3685790476190476E-3</v>
      </c>
      <c r="K8" s="15">
        <f t="shared" si="0"/>
        <v>3.0394209523809522E-2</v>
      </c>
      <c r="L8" s="15">
        <f t="shared" si="0"/>
        <v>5.5834666666666662E-5</v>
      </c>
      <c r="M8" s="15">
        <f t="shared" si="0"/>
        <v>9.4205257142857134E-5</v>
      </c>
      <c r="N8" s="15">
        <f t="shared" si="0"/>
        <v>1.2426361904761905E-3</v>
      </c>
      <c r="O8" s="15">
        <f t="shared" si="0"/>
        <v>5.5834666666666668E-3</v>
      </c>
      <c r="P8" s="15">
        <f t="shared" si="0"/>
        <v>2.7413561904761903E-3</v>
      </c>
    </row>
    <row r="9" spans="1:16" x14ac:dyDescent="0.35">
      <c r="A9" s="1" t="s">
        <v>8</v>
      </c>
      <c r="B9" s="27">
        <v>6082</v>
      </c>
      <c r="C9" s="24">
        <v>25.92</v>
      </c>
      <c r="D9" s="25">
        <v>44.08</v>
      </c>
      <c r="E9" s="15">
        <f t="shared" si="1"/>
        <v>1.7128228571428573E-3</v>
      </c>
      <c r="F9" s="15">
        <f t="shared" si="0"/>
        <v>2.7413561904761905E-4</v>
      </c>
      <c r="G9" s="15">
        <f t="shared" si="0"/>
        <v>0.13433904761904764</v>
      </c>
      <c r="H9" s="15">
        <f t="shared" si="0"/>
        <v>5.1216761904761905E-4</v>
      </c>
      <c r="I9" s="15">
        <f t="shared" si="0"/>
        <v>1.8429638095238095E-5</v>
      </c>
      <c r="J9" s="15">
        <f t="shared" si="0"/>
        <v>1.3685790476190476E-3</v>
      </c>
      <c r="K9" s="15">
        <f t="shared" si="0"/>
        <v>3.0394209523809522E-2</v>
      </c>
      <c r="L9" s="15">
        <f t="shared" si="0"/>
        <v>5.5834666666666662E-5</v>
      </c>
      <c r="M9" s="15">
        <f t="shared" si="0"/>
        <v>9.4205257142857134E-5</v>
      </c>
      <c r="N9" s="15">
        <f t="shared" si="0"/>
        <v>1.2426361904761905E-3</v>
      </c>
      <c r="O9" s="15">
        <f t="shared" si="0"/>
        <v>5.5834666666666668E-3</v>
      </c>
      <c r="P9" s="15">
        <f t="shared" si="0"/>
        <v>2.7413561904761903E-3</v>
      </c>
    </row>
    <row r="10" spans="1:16" x14ac:dyDescent="0.35">
      <c r="A10" s="1" t="s">
        <v>8</v>
      </c>
      <c r="B10" s="27">
        <v>6083</v>
      </c>
      <c r="C10" s="24">
        <v>13</v>
      </c>
      <c r="D10" s="25">
        <v>44.08</v>
      </c>
      <c r="E10" s="15">
        <f t="shared" si="1"/>
        <v>1.7128228571428573E-3</v>
      </c>
      <c r="F10" s="15">
        <f t="shared" si="0"/>
        <v>2.7413561904761905E-4</v>
      </c>
      <c r="G10" s="15">
        <f t="shared" si="0"/>
        <v>0.13433904761904764</v>
      </c>
      <c r="H10" s="15">
        <f t="shared" si="0"/>
        <v>5.1216761904761905E-4</v>
      </c>
      <c r="I10" s="15">
        <f t="shared" si="0"/>
        <v>1.8429638095238095E-5</v>
      </c>
      <c r="J10" s="15">
        <f t="shared" si="0"/>
        <v>1.3685790476190476E-3</v>
      </c>
      <c r="K10" s="15">
        <f t="shared" si="0"/>
        <v>3.0394209523809522E-2</v>
      </c>
      <c r="L10" s="15">
        <f t="shared" si="0"/>
        <v>5.5834666666666662E-5</v>
      </c>
      <c r="M10" s="15">
        <f t="shared" si="0"/>
        <v>9.4205257142857134E-5</v>
      </c>
      <c r="N10" s="15">
        <f t="shared" si="0"/>
        <v>1.2426361904761905E-3</v>
      </c>
      <c r="O10" s="15">
        <f t="shared" si="0"/>
        <v>5.5834666666666668E-3</v>
      </c>
      <c r="P10" s="15">
        <f t="shared" si="0"/>
        <v>2.7413561904761903E-3</v>
      </c>
    </row>
    <row r="11" spans="1:16" x14ac:dyDescent="0.35">
      <c r="A11" s="1" t="s">
        <v>8</v>
      </c>
      <c r="B11" s="27">
        <v>6084</v>
      </c>
      <c r="C11" s="24">
        <v>35.520000000000003</v>
      </c>
      <c r="D11" s="25">
        <v>44.08</v>
      </c>
      <c r="E11" s="15">
        <f t="shared" si="1"/>
        <v>1.7128228571428573E-3</v>
      </c>
      <c r="F11" s="15">
        <f t="shared" si="0"/>
        <v>2.7413561904761905E-4</v>
      </c>
      <c r="G11" s="15">
        <f t="shared" si="0"/>
        <v>0.13433904761904764</v>
      </c>
      <c r="H11" s="15">
        <f t="shared" si="0"/>
        <v>5.1216761904761905E-4</v>
      </c>
      <c r="I11" s="15">
        <f t="shared" si="0"/>
        <v>1.8429638095238095E-5</v>
      </c>
      <c r="J11" s="15">
        <f t="shared" si="0"/>
        <v>1.3685790476190476E-3</v>
      </c>
      <c r="K11" s="15">
        <f t="shared" si="0"/>
        <v>3.0394209523809522E-2</v>
      </c>
      <c r="L11" s="15">
        <f t="shared" si="0"/>
        <v>5.5834666666666662E-5</v>
      </c>
      <c r="M11" s="15">
        <f t="shared" si="0"/>
        <v>9.4205257142857134E-5</v>
      </c>
      <c r="N11" s="15">
        <f t="shared" si="0"/>
        <v>1.2426361904761905E-3</v>
      </c>
      <c r="O11" s="15">
        <f t="shared" si="0"/>
        <v>5.5834666666666668E-3</v>
      </c>
      <c r="P11" s="15">
        <f t="shared" si="0"/>
        <v>2.7413561904761903E-3</v>
      </c>
    </row>
    <row r="12" spans="1:16" x14ac:dyDescent="0.35">
      <c r="A12" s="2"/>
      <c r="B12" s="2"/>
    </row>
    <row r="13" spans="1:16" x14ac:dyDescent="0.35">
      <c r="A13" s="2"/>
      <c r="B13" s="2"/>
    </row>
  </sheetData>
  <mergeCells count="1">
    <mergeCell ref="E3:P3"/>
  </mergeCells>
  <pageMargins left="0.2" right="0.2" top="0.75" bottom="0.75" header="0.3" footer="0.3"/>
  <pageSetup scale="94" orientation="landscape" verticalDpi="0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BEC926CA8234448BBDAA66811C990D" ma:contentTypeVersion="10" ma:contentTypeDescription="Create a new document." ma:contentTypeScope="" ma:versionID="fe89b1534614e2f724f58fcd29f8ea74">
  <xsd:schema xmlns:xsd="http://www.w3.org/2001/XMLSchema" xmlns:xs="http://www.w3.org/2001/XMLSchema" xmlns:p="http://schemas.microsoft.com/office/2006/metadata/properties" xmlns:ns2="63591261-97e9-4074-ab3f-a6a63f75c3a8" xmlns:ns3="52f5fa2e-4e58-4301-97f3-6e02fdcd3c2e" targetNamespace="http://schemas.microsoft.com/office/2006/metadata/properties" ma:root="true" ma:fieldsID="a8688c15d3c7c11fabf46f341972aad2" ns2:_="" ns3:_="">
    <xsd:import namespace="63591261-97e9-4074-ab3f-a6a63f75c3a8"/>
    <xsd:import namespace="52f5fa2e-4e58-4301-97f3-6e02fdcd3c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591261-97e9-4074-ab3f-a6a63f75c3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c166aa50-2606-4bee-b14b-7e98c91f201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f5fa2e-4e58-4301-97f3-6e02fdcd3c2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4c82124-53cb-4ca7-b164-20733690f99e}" ma:internalName="TaxCatchAll" ma:showField="CatchAllData" ma:web="52f5fa2e-4e58-4301-97f3-6e02fdcd3c2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8DC79CD-A73F-4A41-AE02-4F921FB989B5}"/>
</file>

<file path=customXml/itemProps2.xml><?xml version="1.0" encoding="utf-8"?>
<ds:datastoreItem xmlns:ds="http://schemas.openxmlformats.org/officeDocument/2006/customXml" ds:itemID="{EAD30838-77FE-49E8-A798-800FE2C771E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</vt:lpstr>
      <vt:lpstr>Hourly</vt:lpstr>
    </vt:vector>
  </TitlesOfParts>
  <Company>AECOM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chaabaner</dc:creator>
  <cp:lastModifiedBy>Chaabane, Ramzi</cp:lastModifiedBy>
  <cp:lastPrinted>2012-07-23T19:21:24Z</cp:lastPrinted>
  <dcterms:created xsi:type="dcterms:W3CDTF">2012-05-22T23:41:50Z</dcterms:created>
  <dcterms:modified xsi:type="dcterms:W3CDTF">2022-04-09T01:28:50Z</dcterms:modified>
</cp:coreProperties>
</file>