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bcapcd.org\shares\Toxics\Project Management\Toxics Tasks\DICE Screening Project\"/>
    </mc:Choice>
  </mc:AlternateContent>
  <bookViews>
    <workbookView xWindow="0" yWindow="0" windowWidth="19200" windowHeight="6900" tabRatio="704"/>
  </bookViews>
  <sheets>
    <sheet name="UI" sheetId="1" r:id="rId1"/>
    <sheet name="Met Sets" sheetId="5" r:id="rId2"/>
    <sheet name="AERSCREEN Results" sheetId="4" r:id="rId3"/>
    <sheet name="DICE Calculations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4" l="1"/>
  <c r="E5" i="4"/>
  <c r="E9" i="4"/>
  <c r="E11" i="4" l="1"/>
  <c r="E14" i="4" s="1"/>
  <c r="E4" i="4" l="1"/>
  <c r="F11" i="4" l="1"/>
  <c r="E7" i="4"/>
  <c r="E15" i="4" l="1"/>
  <c r="F15" i="4"/>
  <c r="C4" i="2"/>
  <c r="B20" i="4" l="1"/>
  <c r="C5" i="2" l="1"/>
  <c r="B71" i="4" l="1"/>
  <c r="B70" i="4"/>
  <c r="B69" i="4"/>
  <c r="B68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67" i="4"/>
  <c r="C3" i="2"/>
  <c r="C10" i="2" s="1"/>
  <c r="L6" i="4" l="1"/>
  <c r="L14" i="4"/>
  <c r="C8" i="2" s="1"/>
  <c r="N6" i="4" l="1"/>
  <c r="N14" i="4"/>
  <c r="D8" i="2" l="1"/>
  <c r="C12" i="2" s="1"/>
  <c r="C20" i="2" s="1"/>
  <c r="C11" i="2"/>
  <c r="C19" i="2" s="1"/>
  <c r="B26" i="1" l="1"/>
  <c r="D26" i="1"/>
  <c r="C21" i="2"/>
  <c r="C22" i="2"/>
  <c r="B27" i="1" l="1"/>
  <c r="D27" i="1"/>
</calcChain>
</file>

<file path=xl/sharedStrings.xml><?xml version="1.0" encoding="utf-8"?>
<sst xmlns="http://schemas.openxmlformats.org/spreadsheetml/2006/main" count="245" uniqueCount="87">
  <si>
    <t>bhp</t>
  </si>
  <si>
    <t>hr/yr</t>
  </si>
  <si>
    <t>Urban</t>
  </si>
  <si>
    <t>Rural</t>
  </si>
  <si>
    <t>Match Input</t>
  </si>
  <si>
    <t>g/bhp-hr</t>
  </si>
  <si>
    <t>Permitted Hours</t>
  </si>
  <si>
    <t>Max Hourly Concentration</t>
  </si>
  <si>
    <t>Distance from source (m)</t>
  </si>
  <si>
    <t>Max Hourly Concentration at __ meters from the source</t>
  </si>
  <si>
    <t>Number</t>
  </si>
  <si>
    <t>bhp1</t>
  </si>
  <si>
    <t>bhp2</t>
  </si>
  <si>
    <t>bhp3</t>
  </si>
  <si>
    <t>bhp4</t>
  </si>
  <si>
    <t>bhp5</t>
  </si>
  <si>
    <t>bhp6</t>
  </si>
  <si>
    <t>Santa Maria Airport</t>
  </si>
  <si>
    <t>Santa Barbara Airport</t>
  </si>
  <si>
    <t>SM</t>
  </si>
  <si>
    <t>SB</t>
  </si>
  <si>
    <t>Worker</t>
  </si>
  <si>
    <t>Resident</t>
  </si>
  <si>
    <t>SBCAPCD Board-Approved Significance Thresholds</t>
  </si>
  <si>
    <t>&gt;1.0</t>
  </si>
  <si>
    <t>meters</t>
  </si>
  <si>
    <t>Building Downwash</t>
  </si>
  <si>
    <t>Made by Charlotte Mountain and Ryan Cocchi</t>
  </si>
  <si>
    <t>Meteolorogical Data Set</t>
  </si>
  <si>
    <t>Dispersion</t>
  </si>
  <si>
    <t>AERSCREEN Concentrations With No Building Downwash</t>
  </si>
  <si>
    <t>Risk Results</t>
  </si>
  <si>
    <t>Cancer Risk at MEIR:</t>
  </si>
  <si>
    <t>Cancer Risk at MEIW:</t>
  </si>
  <si>
    <t>Chronic HI at MEIR:</t>
  </si>
  <si>
    <t>Chronic HI at MEIW:</t>
  </si>
  <si>
    <t>at MEIR</t>
  </si>
  <si>
    <t>at MEIW</t>
  </si>
  <si>
    <t>AERSCREEN Concentrations With Building Downwash</t>
  </si>
  <si>
    <t>Diesel PM Chronic REL =</t>
  </si>
  <si>
    <r>
      <t>Max Hourly Concentration (C</t>
    </r>
    <r>
      <rPr>
        <vertAlign val="subscript"/>
        <sz val="11"/>
        <color theme="1"/>
        <rFont val="Calibri"/>
        <family val="2"/>
        <scheme val="minor"/>
      </rPr>
      <t>AERSCREEN</t>
    </r>
    <r>
      <rPr>
        <sz val="11"/>
        <color theme="1"/>
        <rFont val="Calibri"/>
        <family val="2"/>
        <scheme val="minor"/>
      </rPr>
      <t>) =</t>
    </r>
  </si>
  <si>
    <t>AERSCREEN Results</t>
  </si>
  <si>
    <t>Risk Data</t>
  </si>
  <si>
    <t>User Inputs</t>
  </si>
  <si>
    <r>
      <t>Residential Cancer Risk Factor (F</t>
    </r>
    <r>
      <rPr>
        <vertAlign val="subscript"/>
        <sz val="11"/>
        <color theme="1"/>
        <rFont val="Calibri"/>
        <family val="2"/>
        <scheme val="minor"/>
      </rPr>
      <t>resident</t>
    </r>
    <r>
      <rPr>
        <sz val="11"/>
        <color theme="1"/>
        <rFont val="Calibri"/>
        <family val="2"/>
        <scheme val="minor"/>
      </rPr>
      <t>) =</t>
    </r>
  </si>
  <si>
    <r>
      <t>Worker Cancer Risk Factor (F</t>
    </r>
    <r>
      <rPr>
        <vertAlign val="subscript"/>
        <sz val="11"/>
        <color theme="1"/>
        <rFont val="Calibri"/>
        <family val="2"/>
        <scheme val="minor"/>
      </rPr>
      <t>worker</t>
    </r>
    <r>
      <rPr>
        <sz val="11"/>
        <color theme="1"/>
        <rFont val="Calibri"/>
        <family val="2"/>
        <scheme val="minor"/>
      </rPr>
      <t>) =</t>
    </r>
  </si>
  <si>
    <t>Met Set Name</t>
  </si>
  <si>
    <t>Met Set Abbrev.</t>
  </si>
  <si>
    <t>Engine Size</t>
  </si>
  <si>
    <t>Met Data Set</t>
  </si>
  <si>
    <t xml:space="preserve">   Column:</t>
  </si>
  <si>
    <t xml:space="preserve">   Row:</t>
  </si>
  <si>
    <t>Max Hourly Concentration:</t>
  </si>
  <si>
    <t>Year</t>
  </si>
  <si>
    <t>AERSCREEN Results: No Building Downwash</t>
  </si>
  <si>
    <t>AERSCREEN Results: Building Downwash</t>
  </si>
  <si>
    <t>Nearest Resident:</t>
  </si>
  <si>
    <t>Nearest Worker:</t>
  </si>
  <si>
    <t>Distance from Source to</t>
  </si>
  <si>
    <t>/ million</t>
  </si>
  <si>
    <r>
      <t>³</t>
    </r>
    <r>
      <rPr>
        <sz val="12"/>
        <color theme="1"/>
        <rFont val="Calibri"/>
        <family val="2"/>
        <scheme val="minor"/>
      </rPr>
      <t>10.0 / million</t>
    </r>
  </si>
  <si>
    <t xml:space="preserve">      DICE Screening Health Risk Outputs</t>
  </si>
  <si>
    <t xml:space="preserve">      Engine Data User Inputs</t>
  </si>
  <si>
    <t>Calculations</t>
  </si>
  <si>
    <t>Diesel PM Emissions =</t>
  </si>
  <si>
    <t>lb/yr</t>
  </si>
  <si>
    <t>MEIR Annual Concentration =</t>
  </si>
  <si>
    <t>MEIW Annual Concentration =</t>
  </si>
  <si>
    <r>
      <rPr>
        <sz val="11"/>
        <color theme="1"/>
        <rFont val="Calibri"/>
        <family val="2"/>
      </rPr>
      <t>μ</t>
    </r>
    <r>
      <rPr>
        <sz val="11"/>
        <color theme="1"/>
        <rFont val="Calibri"/>
        <family val="2"/>
        <scheme val="minor"/>
      </rPr>
      <t>g/m</t>
    </r>
    <r>
      <rPr>
        <vertAlign val="superscript"/>
        <sz val="11"/>
        <color theme="1"/>
        <rFont val="Calibri"/>
        <family val="2"/>
        <scheme val="minor"/>
      </rPr>
      <t>3</t>
    </r>
  </si>
  <si>
    <t>Dispersion Radio Button:</t>
  </si>
  <si>
    <t>Dispersion Output:</t>
  </si>
  <si>
    <t>Engine Size Bin Output:</t>
  </si>
  <si>
    <t>Met Data Radio Button:</t>
  </si>
  <si>
    <t>Met Data Output:</t>
  </si>
  <si>
    <t>Downwash Radio Button:</t>
  </si>
  <si>
    <t>Downwash Output:</t>
  </si>
  <si>
    <t>Distance Outputs:</t>
  </si>
  <si>
    <t>Engine Data Outputs</t>
  </si>
  <si>
    <t>Location of AERSCREEN Concentrations</t>
  </si>
  <si>
    <t>Engine Size Bin</t>
  </si>
  <si>
    <t>Diesel PM Emission Factor</t>
  </si>
  <si>
    <t>Santa Barbara County Air Pollution Control District</t>
  </si>
  <si>
    <t>DICE Screening Tool — August 2018</t>
  </si>
  <si>
    <t>HI stands for "hazard index."
MEIR stands for "maximally exposed individual resident."
MEIW stands for "maximally exposed individual worker."</t>
  </si>
  <si>
    <r>
      <t>Diesel PM EF (EF</t>
    </r>
    <r>
      <rPr>
        <vertAlign val="subscript"/>
        <sz val="11"/>
        <color theme="1"/>
        <rFont val="Calibri"/>
        <family val="2"/>
        <scheme val="minor"/>
      </rPr>
      <t>DPM</t>
    </r>
    <r>
      <rPr>
        <sz val="11"/>
        <color theme="1"/>
        <rFont val="Calibri"/>
        <family val="2"/>
        <scheme val="minor"/>
      </rPr>
      <t>) =</t>
    </r>
  </si>
  <si>
    <t>Engine bhp (BHP) =</t>
  </si>
  <si>
    <r>
      <t>Permitted Hours (H</t>
    </r>
    <r>
      <rPr>
        <vertAlign val="subscript"/>
        <sz val="11"/>
        <color theme="1"/>
        <rFont val="Calibri"/>
        <family val="2"/>
        <scheme val="minor"/>
      </rPr>
      <t>Annual</t>
    </r>
    <r>
      <rPr>
        <sz val="11"/>
        <color theme="1"/>
        <rFont val="Calibri"/>
        <family val="2"/>
        <scheme val="minor"/>
      </rPr>
      <t>)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</si>
</sst>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0E+00"/>
    <numFmt numFmtId="167" formatCode="#,##0.0"/>
    <numFmt numFmtId="168" formatCode="0.00000"/>
  </numFmts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color rgb="FF000000"/>
      <name val="Segoe UI"/>
      <family val="2"/>
    </font>
    <font>
      <sz val="10"/>
      <color rgb="FF444444"/>
      <name val="Segoe UI"/>
      <family val="2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C9E9"/>
        <bgColor indexed="64"/>
      </patternFill>
    </fill>
    <fill>
      <patternFill patternType="solid">
        <fgColor rgb="FFB2D5FC"/>
        <bgColor indexed="64"/>
      </patternFill>
    </fill>
    <fill>
      <patternFill patternType="solid">
        <fgColor rgb="FFAFD9B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0" xfId="0" applyFill="1"/>
    <xf numFmtId="0" fontId="0" fillId="3" borderId="0" xfId="0" applyFill="1" applyBorder="1"/>
    <xf numFmtId="2" fontId="0" fillId="3" borderId="30" xfId="0" applyNumberForma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2" fontId="0" fillId="3" borderId="0" xfId="0" applyNumberFormat="1" applyFill="1" applyBorder="1" applyAlignment="1">
      <alignment horizontal="center"/>
    </xf>
    <xf numFmtId="0" fontId="0" fillId="3" borderId="6" xfId="0" applyFill="1" applyBorder="1"/>
    <xf numFmtId="0" fontId="10" fillId="3" borderId="0" xfId="0" applyFont="1" applyFill="1" applyBorder="1" applyAlignment="1">
      <alignment horizontal="center"/>
    </xf>
    <xf numFmtId="0" fontId="12" fillId="2" borderId="0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0" fillId="3" borderId="8" xfId="0" applyFill="1" applyBorder="1"/>
    <xf numFmtId="0" fontId="2" fillId="3" borderId="1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ont="1" applyFill="1" applyBorder="1"/>
    <xf numFmtId="0" fontId="0" fillId="3" borderId="5" xfId="0" applyFill="1" applyBorder="1" applyAlignment="1">
      <alignment horizontal="left"/>
    </xf>
    <xf numFmtId="0" fontId="14" fillId="3" borderId="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left"/>
    </xf>
    <xf numFmtId="0" fontId="0" fillId="3" borderId="8" xfId="0" applyFont="1" applyFill="1" applyBorder="1"/>
    <xf numFmtId="0" fontId="0" fillId="3" borderId="8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0" xfId="0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6" fillId="3" borderId="0" xfId="0" applyFont="1" applyFill="1"/>
    <xf numFmtId="0" fontId="2" fillId="3" borderId="0" xfId="0" applyFont="1" applyFill="1" applyAlignment="1">
      <alignment horizontal="left"/>
    </xf>
    <xf numFmtId="0" fontId="2" fillId="3" borderId="1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164" fontId="0" fillId="3" borderId="24" xfId="0" applyNumberFormat="1" applyFill="1" applyBorder="1" applyAlignment="1">
      <alignment horizontal="center" vertical="center"/>
    </xf>
    <xf numFmtId="164" fontId="0" fillId="3" borderId="41" xfId="0" applyNumberFormat="1" applyFill="1" applyBorder="1" applyAlignment="1">
      <alignment horizontal="center"/>
    </xf>
    <xf numFmtId="2" fontId="0" fillId="3" borderId="41" xfId="0" applyNumberFormat="1" applyFill="1" applyBorder="1" applyAlignment="1">
      <alignment horizontal="center"/>
    </xf>
    <xf numFmtId="2" fontId="0" fillId="3" borderId="36" xfId="0" applyNumberFormat="1" applyFill="1" applyBorder="1" applyAlignment="1">
      <alignment horizontal="center"/>
    </xf>
    <xf numFmtId="0" fontId="0" fillId="3" borderId="29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/>
    </xf>
    <xf numFmtId="2" fontId="0" fillId="3" borderId="11" xfId="0" applyNumberFormat="1" applyFill="1" applyBorder="1" applyAlignment="1">
      <alignment horizontal="center"/>
    </xf>
    <xf numFmtId="2" fontId="0" fillId="3" borderId="29" xfId="0" applyNumberFormat="1" applyFill="1" applyBorder="1" applyAlignment="1">
      <alignment horizontal="center"/>
    </xf>
    <xf numFmtId="0" fontId="0" fillId="3" borderId="36" xfId="0" applyFill="1" applyBorder="1" applyAlignment="1">
      <alignment horizontal="center" vertical="center"/>
    </xf>
    <xf numFmtId="165" fontId="0" fillId="3" borderId="11" xfId="0" applyNumberFormat="1" applyFill="1" applyBorder="1" applyAlignment="1">
      <alignment horizontal="center"/>
    </xf>
    <xf numFmtId="165" fontId="0" fillId="3" borderId="29" xfId="0" applyNumberFormat="1" applyFill="1" applyBorder="1" applyAlignment="1">
      <alignment horizontal="center"/>
    </xf>
    <xf numFmtId="0" fontId="0" fillId="3" borderId="3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164" fontId="0" fillId="3" borderId="30" xfId="0" applyNumberFormat="1" applyFill="1" applyBorder="1" applyAlignment="1">
      <alignment horizontal="center" vertical="center"/>
    </xf>
    <xf numFmtId="164" fontId="0" fillId="3" borderId="30" xfId="0" applyNumberFormat="1" applyFill="1" applyBorder="1" applyAlignment="1">
      <alignment horizontal="center"/>
    </xf>
    <xf numFmtId="165" fontId="0" fillId="3" borderId="30" xfId="0" applyNumberFormat="1" applyFill="1" applyBorder="1" applyAlignment="1">
      <alignment horizontal="center"/>
    </xf>
    <xf numFmtId="165" fontId="0" fillId="3" borderId="31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2" fontId="0" fillId="3" borderId="24" xfId="0" applyNumberFormat="1" applyFill="1" applyBorder="1" applyAlignment="1">
      <alignment horizontal="center"/>
    </xf>
    <xf numFmtId="2" fontId="0" fillId="3" borderId="25" xfId="0" applyNumberFormat="1" applyFill="1" applyBorder="1" applyAlignment="1">
      <alignment horizontal="center"/>
    </xf>
    <xf numFmtId="0" fontId="0" fillId="3" borderId="23" xfId="0" applyFill="1" applyBorder="1" applyAlignment="1">
      <alignment horizontal="center" vertical="center"/>
    </xf>
    <xf numFmtId="164" fontId="0" fillId="3" borderId="16" xfId="0" applyNumberFormat="1" applyFill="1" applyBorder="1" applyAlignment="1">
      <alignment horizontal="center" vertical="center"/>
    </xf>
    <xf numFmtId="2" fontId="0" fillId="3" borderId="30" xfId="0" applyNumberFormat="1" applyFill="1" applyBorder="1" applyAlignment="1">
      <alignment horizontal="center" vertical="center"/>
    </xf>
    <xf numFmtId="2" fontId="0" fillId="3" borderId="24" xfId="0" applyNumberFormat="1" applyFill="1" applyBorder="1" applyAlignment="1">
      <alignment horizontal="center" vertical="center"/>
    </xf>
    <xf numFmtId="2" fontId="0" fillId="3" borderId="11" xfId="0" applyNumberFormat="1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164" fontId="0" fillId="3" borderId="41" xfId="0" applyNumberFormat="1" applyFill="1" applyBorder="1" applyAlignment="1">
      <alignment horizontal="center" vertical="center"/>
    </xf>
    <xf numFmtId="2" fontId="0" fillId="3" borderId="41" xfId="0" applyNumberFormat="1" applyFill="1" applyBorder="1" applyAlignment="1">
      <alignment horizontal="center" vertical="center"/>
    </xf>
    <xf numFmtId="165" fontId="0" fillId="3" borderId="41" xfId="0" applyNumberFormat="1" applyFill="1" applyBorder="1" applyAlignment="1">
      <alignment horizontal="center"/>
    </xf>
    <xf numFmtId="165" fontId="0" fillId="3" borderId="36" xfId="0" applyNumberFormat="1" applyFill="1" applyBorder="1" applyAlignment="1">
      <alignment horizontal="center"/>
    </xf>
    <xf numFmtId="0" fontId="0" fillId="3" borderId="35" xfId="0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165" fontId="0" fillId="3" borderId="0" xfId="0" applyNumberFormat="1" applyFill="1" applyBorder="1" applyAlignment="1">
      <alignment horizontal="center"/>
    </xf>
    <xf numFmtId="1" fontId="0" fillId="3" borderId="43" xfId="0" applyNumberFormat="1" applyFill="1" applyBorder="1" applyAlignment="1">
      <alignment horizontal="center" vertical="center"/>
    </xf>
    <xf numFmtId="1" fontId="0" fillId="3" borderId="41" xfId="0" applyNumberFormat="1" applyFill="1" applyBorder="1" applyAlignment="1">
      <alignment horizontal="center" vertical="center"/>
    </xf>
    <xf numFmtId="1" fontId="0" fillId="3" borderId="28" xfId="0" applyNumberFormat="1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 vertical="center"/>
    </xf>
    <xf numFmtId="2" fontId="0" fillId="3" borderId="0" xfId="0" applyNumberFormat="1" applyFill="1"/>
    <xf numFmtId="1" fontId="0" fillId="3" borderId="16" xfId="0" applyNumberFormat="1" applyFill="1" applyBorder="1" applyAlignment="1">
      <alignment horizontal="center" vertical="center"/>
    </xf>
    <xf numFmtId="1" fontId="0" fillId="3" borderId="30" xfId="0" applyNumberFormat="1" applyFill="1" applyBorder="1" applyAlignment="1">
      <alignment horizontal="center" vertical="center"/>
    </xf>
    <xf numFmtId="165" fontId="0" fillId="3" borderId="0" xfId="0" applyNumberFormat="1" applyFill="1"/>
    <xf numFmtId="0" fontId="0" fillId="3" borderId="2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0" fontId="14" fillId="3" borderId="0" xfId="0" applyFont="1" applyFill="1" applyBorder="1" applyAlignment="1">
      <alignment wrapText="1"/>
    </xf>
    <xf numFmtId="0" fontId="11" fillId="3" borderId="0" xfId="0" applyFont="1" applyFill="1" applyBorder="1" applyAlignment="1">
      <alignment horizontal="center"/>
    </xf>
    <xf numFmtId="0" fontId="18" fillId="2" borderId="6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16" fillId="4" borderId="11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0" fontId="0" fillId="4" borderId="6" xfId="0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4" borderId="7" xfId="0" applyFill="1" applyBorder="1" applyAlignment="1" applyProtection="1">
      <alignment vertical="center"/>
      <protection locked="0"/>
    </xf>
    <xf numFmtId="0" fontId="0" fillId="4" borderId="9" xfId="0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17" fillId="4" borderId="1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2" fontId="17" fillId="4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 wrapText="1"/>
      <protection locked="0"/>
    </xf>
    <xf numFmtId="167" fontId="14" fillId="5" borderId="17" xfId="0" applyNumberFormat="1" applyFont="1" applyFill="1" applyBorder="1" applyAlignment="1" applyProtection="1">
      <alignment horizontal="right" vertical="center"/>
    </xf>
    <xf numFmtId="4" fontId="14" fillId="5" borderId="19" xfId="0" applyNumberFormat="1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center"/>
    </xf>
    <xf numFmtId="0" fontId="11" fillId="3" borderId="0" xfId="0" applyFont="1" applyFill="1" applyBorder="1" applyAlignment="1"/>
    <xf numFmtId="0" fontId="11" fillId="3" borderId="6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left"/>
    </xf>
    <xf numFmtId="0" fontId="3" fillId="3" borderId="0" xfId="0" applyFont="1" applyFill="1" applyBorder="1" applyAlignment="1">
      <alignment vertical="center"/>
    </xf>
    <xf numFmtId="2" fontId="0" fillId="3" borderId="0" xfId="0" applyNumberForma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11" fontId="0" fillId="3" borderId="0" xfId="0" applyNumberFormat="1" applyFon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11" fontId="0" fillId="3" borderId="0" xfId="0" applyNumberFormat="1" applyFill="1" applyAlignment="1">
      <alignment vertical="center"/>
    </xf>
    <xf numFmtId="166" fontId="0" fillId="3" borderId="0" xfId="0" applyNumberForma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top"/>
    </xf>
    <xf numFmtId="0" fontId="0" fillId="3" borderId="9" xfId="0" applyFont="1" applyFill="1" applyBorder="1" applyAlignment="1">
      <alignment horizontal="center" vertical="top"/>
    </xf>
    <xf numFmtId="164" fontId="0" fillId="3" borderId="8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 wrapText="1"/>
    </xf>
    <xf numFmtId="0" fontId="0" fillId="3" borderId="2" xfId="0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0" fontId="0" fillId="3" borderId="2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right" vertical="center"/>
    </xf>
    <xf numFmtId="0" fontId="0" fillId="3" borderId="7" xfId="0" applyFont="1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 wrapText="1"/>
    </xf>
    <xf numFmtId="0" fontId="21" fillId="3" borderId="47" xfId="0" applyFont="1" applyFill="1" applyBorder="1" applyAlignment="1">
      <alignment horizontal="right" vertical="center"/>
    </xf>
    <xf numFmtId="0" fontId="21" fillId="3" borderId="49" xfId="0" applyFont="1" applyFill="1" applyBorder="1" applyAlignment="1">
      <alignment horizontal="right" vertical="center"/>
    </xf>
    <xf numFmtId="2" fontId="21" fillId="3" borderId="46" xfId="0" applyNumberFormat="1" applyFont="1" applyFill="1" applyBorder="1" applyAlignment="1">
      <alignment vertical="center"/>
    </xf>
    <xf numFmtId="0" fontId="21" fillId="3" borderId="48" xfId="0" applyFont="1" applyFill="1" applyBorder="1" applyAlignment="1">
      <alignment horizontal="left" vertical="center"/>
    </xf>
    <xf numFmtId="0" fontId="21" fillId="3" borderId="39" xfId="0" applyFont="1" applyFill="1" applyBorder="1" applyAlignment="1">
      <alignment horizontal="right" vertical="center"/>
    </xf>
    <xf numFmtId="2" fontId="21" fillId="3" borderId="12" xfId="0" applyNumberFormat="1" applyFont="1" applyFill="1" applyBorder="1" applyAlignment="1">
      <alignment vertical="center"/>
    </xf>
    <xf numFmtId="0" fontId="21" fillId="3" borderId="40" xfId="0" applyFont="1" applyFill="1" applyBorder="1" applyAlignment="1">
      <alignment horizontal="left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3" borderId="7" xfId="0" applyFill="1" applyBorder="1"/>
    <xf numFmtId="0" fontId="2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0" fillId="3" borderId="9" xfId="0" applyFill="1" applyBorder="1"/>
    <xf numFmtId="0" fontId="0" fillId="3" borderId="0" xfId="0" applyFont="1" applyFill="1" applyBorder="1" applyAlignment="1">
      <alignment horizontal="right"/>
    </xf>
    <xf numFmtId="0" fontId="0" fillId="3" borderId="8" xfId="0" applyFont="1" applyFill="1" applyBorder="1" applyAlignment="1">
      <alignment horizontal="right" vertical="top"/>
    </xf>
    <xf numFmtId="0" fontId="10" fillId="3" borderId="4" xfId="0" applyFont="1" applyFill="1" applyBorder="1" applyAlignment="1">
      <alignment horizontal="center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5" fillId="4" borderId="8" xfId="0" applyFont="1" applyFill="1" applyBorder="1" applyAlignment="1" applyProtection="1">
      <alignment vertical="center"/>
      <protection locked="0"/>
    </xf>
    <xf numFmtId="0" fontId="5" fillId="4" borderId="9" xfId="0" applyFont="1" applyFill="1" applyBorder="1" applyAlignment="1" applyProtection="1">
      <alignment vertical="center"/>
      <protection locked="0"/>
    </xf>
    <xf numFmtId="49" fontId="2" fillId="4" borderId="8" xfId="0" applyNumberFormat="1" applyFont="1" applyFill="1" applyBorder="1" applyAlignment="1" applyProtection="1">
      <alignment vertical="center"/>
      <protection locked="0"/>
    </xf>
    <xf numFmtId="168" fontId="0" fillId="3" borderId="0" xfId="0" applyNumberFormat="1" applyFont="1" applyFill="1" applyBorder="1" applyAlignment="1">
      <alignment horizontal="center" vertical="center"/>
    </xf>
    <xf numFmtId="168" fontId="0" fillId="3" borderId="8" xfId="0" applyNumberFormat="1" applyFont="1" applyFill="1" applyBorder="1" applyAlignment="1">
      <alignment horizontal="center" vertical="center"/>
    </xf>
    <xf numFmtId="4" fontId="14" fillId="5" borderId="17" xfId="0" applyNumberFormat="1" applyFont="1" applyFill="1" applyBorder="1" applyAlignment="1" applyProtection="1">
      <alignment horizontal="left" vertical="center"/>
    </xf>
    <xf numFmtId="4" fontId="14" fillId="5" borderId="19" xfId="0" applyNumberFormat="1" applyFont="1" applyFill="1" applyBorder="1" applyAlignment="1" applyProtection="1">
      <alignment horizontal="left" vertical="center"/>
    </xf>
    <xf numFmtId="0" fontId="19" fillId="3" borderId="0" xfId="0" applyFont="1" applyFill="1" applyBorder="1" applyAlignment="1" applyProtection="1">
      <alignment horizontal="left" vertical="center" wrapText="1"/>
    </xf>
    <xf numFmtId="4" fontId="14" fillId="5" borderId="17" xfId="0" applyNumberFormat="1" applyFont="1" applyFill="1" applyBorder="1" applyAlignment="1" applyProtection="1">
      <alignment horizontal="center" vertical="center"/>
    </xf>
    <xf numFmtId="4" fontId="14" fillId="5" borderId="19" xfId="0" applyNumberFormat="1" applyFont="1" applyFill="1" applyBorder="1" applyAlignment="1" applyProtection="1">
      <alignment horizontal="center" vertical="center"/>
    </xf>
    <xf numFmtId="4" fontId="15" fillId="6" borderId="17" xfId="0" applyNumberFormat="1" applyFont="1" applyFill="1" applyBorder="1" applyAlignment="1" applyProtection="1">
      <alignment horizontal="center" vertical="center"/>
    </xf>
    <xf numFmtId="4" fontId="15" fillId="6" borderId="19" xfId="0" applyNumberFormat="1" applyFont="1" applyFill="1" applyBorder="1" applyAlignment="1" applyProtection="1">
      <alignment horizontal="center" vertical="center"/>
    </xf>
    <xf numFmtId="4" fontId="15" fillId="6" borderId="18" xfId="0" applyNumberFormat="1" applyFont="1" applyFill="1" applyBorder="1" applyAlignment="1" applyProtection="1">
      <alignment horizontal="center" vertical="center"/>
    </xf>
    <xf numFmtId="4" fontId="14" fillId="6" borderId="17" xfId="0" applyNumberFormat="1" applyFont="1" applyFill="1" applyBorder="1" applyAlignment="1" applyProtection="1">
      <alignment horizontal="center" vertical="center"/>
    </xf>
    <xf numFmtId="4" fontId="14" fillId="6" borderId="19" xfId="0" applyNumberFormat="1" applyFont="1" applyFill="1" applyBorder="1" applyAlignment="1" applyProtection="1">
      <alignment horizontal="center" vertical="center"/>
    </xf>
    <xf numFmtId="4" fontId="14" fillId="6" borderId="18" xfId="0" applyNumberFormat="1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left" vertical="center"/>
      <protection locked="0"/>
    </xf>
    <xf numFmtId="4" fontId="5" fillId="5" borderId="2" xfId="0" applyNumberFormat="1" applyFont="1" applyFill="1" applyBorder="1" applyAlignment="1" applyProtection="1">
      <alignment horizontal="left" vertical="center"/>
    </xf>
    <xf numFmtId="4" fontId="5" fillId="5" borderId="3" xfId="0" applyNumberFormat="1" applyFont="1" applyFill="1" applyBorder="1" applyAlignment="1" applyProtection="1">
      <alignment horizontal="left" vertical="center"/>
    </xf>
    <xf numFmtId="4" fontId="5" fillId="5" borderId="7" xfId="0" applyNumberFormat="1" applyFont="1" applyFill="1" applyBorder="1" applyAlignment="1" applyProtection="1">
      <alignment horizontal="left" vertical="center"/>
    </xf>
    <xf numFmtId="4" fontId="5" fillId="5" borderId="8" xfId="0" applyNumberFormat="1" applyFont="1" applyFill="1" applyBorder="1" applyAlignment="1" applyProtection="1">
      <alignment horizontal="left" vertical="center"/>
    </xf>
    <xf numFmtId="4" fontId="5" fillId="6" borderId="2" xfId="0" applyNumberFormat="1" applyFont="1" applyFill="1" applyBorder="1" applyAlignment="1" applyProtection="1">
      <alignment horizontal="center" vertical="center" wrapText="1"/>
    </xf>
    <xf numFmtId="4" fontId="5" fillId="6" borderId="3" xfId="0" applyNumberFormat="1" applyFont="1" applyFill="1" applyBorder="1" applyAlignment="1" applyProtection="1">
      <alignment horizontal="center" vertical="center" wrapText="1"/>
    </xf>
    <xf numFmtId="4" fontId="5" fillId="6" borderId="4" xfId="0" applyNumberFormat="1" applyFont="1" applyFill="1" applyBorder="1" applyAlignment="1" applyProtection="1">
      <alignment horizontal="center" vertical="center" wrapText="1"/>
    </xf>
    <xf numFmtId="4" fontId="5" fillId="6" borderId="7" xfId="0" applyNumberFormat="1" applyFont="1" applyFill="1" applyBorder="1" applyAlignment="1" applyProtection="1">
      <alignment horizontal="center" vertical="center" wrapText="1"/>
    </xf>
    <xf numFmtId="4" fontId="5" fillId="6" borderId="8" xfId="0" applyNumberFormat="1" applyFont="1" applyFill="1" applyBorder="1" applyAlignment="1" applyProtection="1">
      <alignment horizontal="center" vertical="center" wrapText="1"/>
    </xf>
    <xf numFmtId="4" fontId="5" fillId="6" borderId="9" xfId="0" applyNumberFormat="1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3" xfId="0" applyFont="1" applyFill="1" applyBorder="1" applyAlignment="1" applyProtection="1">
      <alignment horizontal="left" vertical="center"/>
      <protection locked="0"/>
    </xf>
    <xf numFmtId="0" fontId="5" fillId="4" borderId="7" xfId="0" applyFont="1" applyFill="1" applyBorder="1" applyAlignment="1" applyProtection="1">
      <alignment horizontal="left" vertical="center"/>
      <protection locked="0"/>
    </xf>
    <xf numFmtId="0" fontId="5" fillId="4" borderId="8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wrapText="1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0" fillId="3" borderId="7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0" fontId="0" fillId="3" borderId="5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4" fillId="3" borderId="17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0" fillId="0" borderId="5" xfId="0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11" fontId="21" fillId="3" borderId="46" xfId="0" applyNumberFormat="1" applyFont="1" applyFill="1" applyBorder="1" applyAlignment="1">
      <alignment horizontal="center" vertical="center"/>
    </xf>
    <xf numFmtId="11" fontId="21" fillId="3" borderId="48" xfId="0" applyNumberFormat="1" applyFont="1" applyFill="1" applyBorder="1" applyAlignment="1">
      <alignment horizontal="center" vertical="center"/>
    </xf>
    <xf numFmtId="11" fontId="21" fillId="3" borderId="50" xfId="0" applyNumberFormat="1" applyFont="1" applyFill="1" applyBorder="1" applyAlignment="1">
      <alignment horizontal="center" vertical="center"/>
    </xf>
    <xf numFmtId="11" fontId="21" fillId="3" borderId="51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C9E9"/>
      <color rgb="FFAFD9B1"/>
      <color rgb="FFB2D5FC"/>
      <color rgb="FFA7CFFB"/>
      <color rgb="FF9DCAFB"/>
      <color rgb="FFA1D3A3"/>
      <color rgb="FF00DA00"/>
      <color rgb="FF9CDCFC"/>
      <color rgb="FFFEBED9"/>
      <color rgb="FFFE9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fmlaLink="'AERSCREEN Results'!$E$6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checked="Checked" firstButton="1" fmlaLink="'AERSCREEN Results'!$E$8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firstButton="1" fmlaLink="'AERSCREEN Results'!$E$3" lockText="1"/>
</file>

<file path=xl/ctrlProps/ctrlProp9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73395</xdr:colOff>
          <xdr:row>7</xdr:row>
          <xdr:rowOff>186588</xdr:rowOff>
        </xdr:from>
        <xdr:to>
          <xdr:col>3</xdr:col>
          <xdr:colOff>29308</xdr:colOff>
          <xdr:row>10</xdr:row>
          <xdr:rowOff>166050</xdr:rowOff>
        </xdr:to>
        <xdr:grpSp>
          <xdr:nvGrpSpPr>
            <xdr:cNvPr id="3" name="Group 2"/>
            <xdr:cNvGrpSpPr/>
          </xdr:nvGrpSpPr>
          <xdr:grpSpPr>
            <a:xfrm>
              <a:off x="696183" y="1739896"/>
              <a:ext cx="1831606" cy="616904"/>
              <a:chOff x="720141" y="1329048"/>
              <a:chExt cx="1201239" cy="527622"/>
            </a:xfrm>
            <a:solidFill>
              <a:schemeClr val="accent2">
                <a:lumMod val="75000"/>
              </a:schemeClr>
            </a:solidFill>
          </xdr:grpSpPr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720141" y="1329048"/>
                <a:ext cx="1143001" cy="342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Urban </a:t>
                </a:r>
              </a:p>
            </xdr:txBody>
          </xdr:sp>
          <xdr:sp macro="" textlink="">
            <xdr:nvSpPr>
              <xdr:cNvPr id="1028" name="Option Button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721229" y="1589049"/>
                <a:ext cx="1200151" cy="2676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Rural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7</xdr:row>
          <xdr:rowOff>19050</xdr:rowOff>
        </xdr:from>
        <xdr:to>
          <xdr:col>3</xdr:col>
          <xdr:colOff>200025</xdr:colOff>
          <xdr:row>11</xdr:row>
          <xdr:rowOff>38100</xdr:rowOff>
        </xdr:to>
        <xdr:sp macro="" textlink="">
          <xdr:nvSpPr>
            <xdr:cNvPr id="1032" name="Group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Dispersion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13</xdr:row>
          <xdr:rowOff>76200</xdr:rowOff>
        </xdr:from>
        <xdr:to>
          <xdr:col>2</xdr:col>
          <xdr:colOff>1304925</xdr:colOff>
          <xdr:row>14</xdr:row>
          <xdr:rowOff>57150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Santa Maria Airport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85725</xdr:rowOff>
        </xdr:from>
        <xdr:to>
          <xdr:col>2</xdr:col>
          <xdr:colOff>1457325</xdr:colOff>
          <xdr:row>15</xdr:row>
          <xdr:rowOff>142875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Santa Barbara Airport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85725</xdr:rowOff>
        </xdr:from>
        <xdr:to>
          <xdr:col>3</xdr:col>
          <xdr:colOff>257175</xdr:colOff>
          <xdr:row>16</xdr:row>
          <xdr:rowOff>85725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Meteorological Data Set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73270</xdr:colOff>
      <xdr:row>4</xdr:row>
      <xdr:rowOff>6959</xdr:rowOff>
    </xdr:from>
    <xdr:to>
      <xdr:col>7</xdr:col>
      <xdr:colOff>1090317</xdr:colOff>
      <xdr:row>5</xdr:row>
      <xdr:rowOff>173075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5174" y="387959"/>
          <a:ext cx="1017047" cy="356616"/>
        </a:xfrm>
        <a:prstGeom prst="rect">
          <a:avLst/>
        </a:prstGeom>
        <a:solidFill>
          <a:schemeClr val="bg2"/>
        </a:solidFill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17</xdr:row>
          <xdr:rowOff>57150</xdr:rowOff>
        </xdr:from>
        <xdr:to>
          <xdr:col>3</xdr:col>
          <xdr:colOff>209550</xdr:colOff>
          <xdr:row>21</xdr:row>
          <xdr:rowOff>85725</xdr:rowOff>
        </xdr:to>
        <xdr:sp macro="" textlink="">
          <xdr:nvSpPr>
            <xdr:cNvPr id="1050" name="Group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Building Downwash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66675</xdr:rowOff>
        </xdr:from>
        <xdr:to>
          <xdr:col>2</xdr:col>
          <xdr:colOff>1628775</xdr:colOff>
          <xdr:row>19</xdr:row>
          <xdr:rowOff>76200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Include Building Downwash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123825</xdr:rowOff>
        </xdr:from>
        <xdr:to>
          <xdr:col>2</xdr:col>
          <xdr:colOff>1438275</xdr:colOff>
          <xdr:row>20</xdr:row>
          <xdr:rowOff>133350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Building Downwash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2:Y45"/>
  <sheetViews>
    <sheetView showGridLines="0" tabSelected="1" zoomScale="130" zoomScaleNormal="130" workbookViewId="0">
      <selection activeCell="J12" sqref="J12"/>
    </sheetView>
  </sheetViews>
  <sheetFormatPr defaultRowHeight="15" x14ac:dyDescent="0.25"/>
  <cols>
    <col min="1" max="1" width="5.7109375" style="101" customWidth="1"/>
    <col min="2" max="2" width="3.5703125" style="101" customWidth="1"/>
    <col min="3" max="3" width="28.140625" style="101" customWidth="1"/>
    <col min="4" max="4" width="8.28515625" style="101" customWidth="1"/>
    <col min="5" max="5" width="10.85546875" style="101" customWidth="1"/>
    <col min="6" max="7" width="7.85546875" style="101" customWidth="1"/>
    <col min="8" max="8" width="16.42578125" style="101" customWidth="1"/>
    <col min="9" max="9" width="13.42578125" style="101" customWidth="1"/>
    <col min="10" max="10" width="13.5703125" style="101" customWidth="1"/>
    <col min="11" max="11" width="17.85546875" style="101" bestFit="1" customWidth="1"/>
    <col min="12" max="12" width="18.85546875" style="101" bestFit="1" customWidth="1"/>
    <col min="13" max="16384" width="9.140625" style="101"/>
  </cols>
  <sheetData>
    <row r="2" spans="2:20" ht="21" x14ac:dyDescent="0.25">
      <c r="B2" s="205" t="s">
        <v>81</v>
      </c>
      <c r="C2" s="205"/>
      <c r="D2" s="205"/>
      <c r="E2" s="205"/>
      <c r="F2" s="205"/>
      <c r="G2" s="205"/>
      <c r="H2" s="205"/>
    </row>
    <row r="3" spans="2:20" ht="21" x14ac:dyDescent="0.25">
      <c r="B3" s="205" t="s">
        <v>82</v>
      </c>
      <c r="C3" s="205"/>
      <c r="D3" s="205"/>
      <c r="E3" s="205"/>
      <c r="F3" s="205"/>
      <c r="G3" s="205"/>
      <c r="H3" s="205"/>
    </row>
    <row r="4" spans="2:20" ht="19.5" thickBot="1" x14ac:dyDescent="0.3">
      <c r="B4" s="100"/>
    </row>
    <row r="5" spans="2:20" ht="15" customHeight="1" x14ac:dyDescent="0.25">
      <c r="B5" s="217" t="s">
        <v>62</v>
      </c>
      <c r="C5" s="218"/>
      <c r="D5" s="187"/>
      <c r="E5" s="187"/>
      <c r="F5" s="187"/>
      <c r="G5" s="187"/>
      <c r="H5" s="188"/>
    </row>
    <row r="6" spans="2:20" ht="14.25" customHeight="1" thickBot="1" x14ac:dyDescent="0.3">
      <c r="B6" s="219"/>
      <c r="C6" s="220"/>
      <c r="D6" s="189"/>
      <c r="E6" s="189"/>
      <c r="F6" s="191"/>
      <c r="G6" s="189"/>
      <c r="H6" s="190"/>
    </row>
    <row r="7" spans="2:20" ht="16.5" customHeight="1" x14ac:dyDescent="0.25">
      <c r="B7" s="102"/>
      <c r="C7" s="103"/>
      <c r="D7" s="103"/>
      <c r="E7" s="103"/>
      <c r="F7" s="103"/>
      <c r="G7" s="103"/>
      <c r="H7" s="104"/>
    </row>
    <row r="8" spans="2:20" ht="16.5" customHeight="1" thickBot="1" x14ac:dyDescent="0.3">
      <c r="B8" s="105"/>
      <c r="C8" s="13" t="s">
        <v>29</v>
      </c>
      <c r="D8" s="13"/>
      <c r="E8" s="106"/>
      <c r="F8" s="12" t="s">
        <v>48</v>
      </c>
      <c r="G8" s="106"/>
      <c r="H8" s="107"/>
      <c r="P8" s="108"/>
      <c r="Q8" s="108"/>
      <c r="R8" s="108"/>
      <c r="S8" s="108"/>
      <c r="T8" s="108"/>
    </row>
    <row r="9" spans="2:20" ht="16.5" customHeight="1" x14ac:dyDescent="0.25">
      <c r="B9" s="105"/>
      <c r="C9" s="109"/>
      <c r="D9" s="110"/>
      <c r="E9" s="106"/>
      <c r="F9" s="111">
        <v>500</v>
      </c>
      <c r="G9" s="112" t="s">
        <v>0</v>
      </c>
      <c r="H9" s="107"/>
      <c r="P9" s="108"/>
      <c r="Q9" s="108"/>
      <c r="R9" s="108"/>
      <c r="S9" s="108"/>
      <c r="T9" s="108"/>
    </row>
    <row r="10" spans="2:20" ht="16.5" customHeight="1" x14ac:dyDescent="0.25">
      <c r="B10" s="105"/>
      <c r="C10" s="113"/>
      <c r="D10" s="114"/>
      <c r="E10" s="106"/>
      <c r="F10" s="106"/>
      <c r="G10" s="106"/>
      <c r="H10" s="107"/>
      <c r="O10" s="115"/>
      <c r="P10" s="108"/>
      <c r="Q10" s="108"/>
      <c r="R10" s="108"/>
      <c r="S10" s="108"/>
      <c r="T10" s="108"/>
    </row>
    <row r="11" spans="2:20" ht="16.5" customHeight="1" thickBot="1" x14ac:dyDescent="0.3">
      <c r="B11" s="105"/>
      <c r="C11" s="116"/>
      <c r="D11" s="117"/>
      <c r="E11" s="106"/>
      <c r="F11" s="12" t="s">
        <v>58</v>
      </c>
      <c r="G11" s="106"/>
      <c r="H11" s="107"/>
      <c r="I11" s="118"/>
      <c r="P11" s="108"/>
      <c r="Q11" s="108"/>
      <c r="R11" s="108"/>
      <c r="S11" s="108"/>
      <c r="T11" s="108"/>
    </row>
    <row r="12" spans="2:20" ht="16.5" customHeight="1" x14ac:dyDescent="0.25">
      <c r="B12" s="105"/>
      <c r="C12" s="106"/>
      <c r="D12" s="106"/>
      <c r="E12" s="106"/>
      <c r="F12" s="206" t="s">
        <v>56</v>
      </c>
      <c r="G12" s="206"/>
      <c r="H12" s="99"/>
    </row>
    <row r="13" spans="2:20" ht="16.5" customHeight="1" thickBot="1" x14ac:dyDescent="0.3">
      <c r="B13" s="105"/>
      <c r="C13" s="13" t="s">
        <v>28</v>
      </c>
      <c r="D13" s="13"/>
      <c r="E13" s="106"/>
      <c r="F13" s="119">
        <v>200</v>
      </c>
      <c r="G13" s="112" t="s">
        <v>25</v>
      </c>
      <c r="H13" s="107"/>
    </row>
    <row r="14" spans="2:20" ht="16.5" customHeight="1" x14ac:dyDescent="0.25">
      <c r="B14" s="105"/>
      <c r="C14" s="109"/>
      <c r="D14" s="110"/>
      <c r="E14" s="106"/>
      <c r="F14" s="206" t="s">
        <v>57</v>
      </c>
      <c r="G14" s="206"/>
      <c r="H14" s="107"/>
    </row>
    <row r="15" spans="2:20" ht="16.5" customHeight="1" x14ac:dyDescent="0.25">
      <c r="B15" s="105"/>
      <c r="C15" s="113"/>
      <c r="D15" s="114"/>
      <c r="E15" s="106"/>
      <c r="F15" s="119">
        <v>100</v>
      </c>
      <c r="G15" s="112" t="s">
        <v>25</v>
      </c>
      <c r="H15" s="107"/>
    </row>
    <row r="16" spans="2:20" ht="16.5" customHeight="1" thickBot="1" x14ac:dyDescent="0.3">
      <c r="B16" s="105"/>
      <c r="C16" s="116"/>
      <c r="D16" s="117"/>
      <c r="E16" s="120"/>
      <c r="F16" s="106"/>
      <c r="G16" s="106"/>
      <c r="H16" s="107"/>
    </row>
    <row r="17" spans="1:25" ht="16.5" customHeight="1" x14ac:dyDescent="0.25">
      <c r="B17" s="105"/>
      <c r="C17" s="106"/>
      <c r="D17" s="106"/>
      <c r="E17" s="106"/>
      <c r="F17" s="12" t="s">
        <v>80</v>
      </c>
      <c r="G17" s="106"/>
      <c r="H17" s="107"/>
    </row>
    <row r="18" spans="1:25" ht="16.5" customHeight="1" thickBot="1" x14ac:dyDescent="0.3">
      <c r="B18" s="105"/>
      <c r="C18" s="13" t="s">
        <v>26</v>
      </c>
      <c r="D18" s="13"/>
      <c r="E18" s="106"/>
      <c r="F18" s="121">
        <v>0.15</v>
      </c>
      <c r="G18" s="112" t="s">
        <v>5</v>
      </c>
      <c r="H18" s="107"/>
      <c r="P18" s="108"/>
      <c r="Q18" s="108"/>
      <c r="R18" s="108"/>
      <c r="S18" s="108"/>
      <c r="T18" s="108"/>
    </row>
    <row r="19" spans="1:25" ht="16.5" customHeight="1" x14ac:dyDescent="0.25">
      <c r="B19" s="105"/>
      <c r="C19" s="109"/>
      <c r="D19" s="110"/>
      <c r="E19" s="106"/>
      <c r="F19" s="106"/>
      <c r="G19" s="106"/>
      <c r="H19" s="107"/>
      <c r="P19" s="108"/>
      <c r="Q19" s="108"/>
      <c r="R19" s="108"/>
      <c r="S19" s="108"/>
      <c r="T19" s="108"/>
    </row>
    <row r="20" spans="1:25" ht="16.5" customHeight="1" x14ac:dyDescent="0.25">
      <c r="B20" s="105"/>
      <c r="C20" s="113"/>
      <c r="D20" s="114"/>
      <c r="E20" s="106"/>
      <c r="F20" s="12" t="s">
        <v>6</v>
      </c>
      <c r="G20" s="106"/>
      <c r="H20" s="107"/>
      <c r="P20" s="108"/>
      <c r="Q20" s="108"/>
      <c r="R20" s="108"/>
      <c r="S20" s="108"/>
      <c r="T20" s="108"/>
    </row>
    <row r="21" spans="1:25" ht="16.5" customHeight="1" thickBot="1" x14ac:dyDescent="0.3">
      <c r="B21" s="105"/>
      <c r="C21" s="116"/>
      <c r="D21" s="117"/>
      <c r="E21" s="106"/>
      <c r="F21" s="119">
        <v>50</v>
      </c>
      <c r="G21" s="112" t="s">
        <v>1</v>
      </c>
      <c r="H21" s="107"/>
      <c r="P21" s="108"/>
      <c r="Q21" s="108"/>
      <c r="R21" s="108"/>
      <c r="S21" s="108"/>
      <c r="T21" s="108"/>
    </row>
    <row r="22" spans="1:25" ht="16.5" customHeight="1" thickBot="1" x14ac:dyDescent="0.3">
      <c r="B22" s="122"/>
      <c r="C22" s="123"/>
      <c r="D22" s="123"/>
      <c r="E22" s="123"/>
      <c r="F22" s="124"/>
      <c r="G22" s="123"/>
      <c r="H22" s="125"/>
      <c r="P22" s="108"/>
      <c r="Q22" s="108"/>
      <c r="R22" s="108"/>
      <c r="S22" s="108"/>
      <c r="T22" s="108"/>
    </row>
    <row r="23" spans="1:25" ht="15" customHeight="1" thickBot="1" x14ac:dyDescent="0.3">
      <c r="A23" s="118"/>
      <c r="B23" s="126"/>
      <c r="C23" s="126"/>
      <c r="D23" s="126"/>
      <c r="E23" s="126"/>
      <c r="F23" s="126"/>
      <c r="G23" s="126"/>
      <c r="H23" s="126"/>
      <c r="O23" s="108"/>
      <c r="P23" s="108"/>
      <c r="Q23" s="108"/>
      <c r="R23" s="108"/>
      <c r="S23" s="108"/>
    </row>
    <row r="24" spans="1:25" ht="19.5" customHeight="1" x14ac:dyDescent="0.25">
      <c r="A24" s="118"/>
      <c r="B24" s="207" t="s">
        <v>61</v>
      </c>
      <c r="C24" s="208"/>
      <c r="D24" s="208"/>
      <c r="E24" s="208"/>
      <c r="F24" s="211" t="s">
        <v>23</v>
      </c>
      <c r="G24" s="212"/>
      <c r="H24" s="213"/>
      <c r="O24" s="108"/>
      <c r="P24" s="108"/>
      <c r="Q24" s="108"/>
      <c r="R24" s="108"/>
      <c r="S24" s="108"/>
    </row>
    <row r="25" spans="1:25" ht="19.5" customHeight="1" thickBot="1" x14ac:dyDescent="0.3">
      <c r="B25" s="209"/>
      <c r="C25" s="210"/>
      <c r="D25" s="210"/>
      <c r="E25" s="210"/>
      <c r="F25" s="214"/>
      <c r="G25" s="215"/>
      <c r="H25" s="216"/>
      <c r="I25" s="127"/>
      <c r="O25" s="108"/>
      <c r="P25" s="108"/>
      <c r="Q25" s="108"/>
      <c r="R25" s="108"/>
      <c r="S25" s="108"/>
    </row>
    <row r="26" spans="1:25" ht="16.5" thickBot="1" x14ac:dyDescent="0.3">
      <c r="B26" s="194" t="str">
        <f>IF('DICE Calculations'!C19&lt;'DICE Calculations'!C20, "      Cancer Risk at the MEIW:",  "      Cancer Risk at the MEIR:")</f>
        <v xml:space="preserve">      Cancer Risk at the MEIR:</v>
      </c>
      <c r="C26" s="195"/>
      <c r="D26" s="128">
        <f>IF('DICE Calculations'!C19&gt;'DICE Calculations'!C20,IF('DICE Calculations'!C19&lt;0.1,"&lt;0.1",'DICE Calculations'!C19),IF('DICE Calculations'!C20&lt;0.1,"&lt;0.1",'DICE Calculations'!C20))</f>
        <v>5.8930228310502288</v>
      </c>
      <c r="E26" s="129" t="s">
        <v>59</v>
      </c>
      <c r="F26" s="199" t="s">
        <v>60</v>
      </c>
      <c r="G26" s="200"/>
      <c r="H26" s="201"/>
      <c r="I26" s="127"/>
      <c r="O26" s="108"/>
      <c r="P26" s="108"/>
      <c r="Q26" s="108"/>
      <c r="R26" s="108"/>
      <c r="S26" s="108"/>
    </row>
    <row r="27" spans="1:25" ht="16.5" thickBot="1" x14ac:dyDescent="0.3">
      <c r="B27" s="194" t="str">
        <f>IF('DICE Calculations'!C21&lt;'DICE Calculations'!C22,"      Chronic HI at the MEIW:","      Chronic HI at the MEIR:")</f>
        <v xml:space="preserve">      Chronic HI at the MEIW:</v>
      </c>
      <c r="C27" s="195"/>
      <c r="D27" s="197" t="str">
        <f>IF('DICE Calculations'!C21&gt;'DICE Calculations'!C22,IF('DICE Calculations'!C21&lt;0.1,"&lt;0.1",'DICE Calculations'!C21),IF('DICE Calculations'!C22&lt;0.1,"&lt;0.1",'DICE Calculations'!C22))</f>
        <v>&lt;0.1</v>
      </c>
      <c r="E27" s="198"/>
      <c r="F27" s="202" t="s">
        <v>24</v>
      </c>
      <c r="G27" s="203"/>
      <c r="H27" s="204"/>
      <c r="I27" s="126"/>
      <c r="J27" s="126"/>
      <c r="K27" s="126"/>
      <c r="L27" s="126"/>
      <c r="M27" s="118"/>
      <c r="T27" s="108"/>
      <c r="U27" s="108"/>
      <c r="V27" s="108"/>
      <c r="W27" s="108"/>
      <c r="X27" s="108"/>
    </row>
    <row r="28" spans="1:25" ht="10.5" customHeight="1" x14ac:dyDescent="0.25">
      <c r="B28" s="130"/>
      <c r="C28" s="131"/>
      <c r="D28" s="131"/>
      <c r="E28" s="131"/>
      <c r="F28" s="131"/>
      <c r="G28" s="131"/>
      <c r="H28" s="131"/>
      <c r="J28" s="126"/>
      <c r="K28" s="126"/>
      <c r="L28" s="126"/>
      <c r="M28" s="126"/>
      <c r="N28" s="118"/>
      <c r="U28" s="108"/>
      <c r="V28" s="108"/>
      <c r="W28" s="108"/>
      <c r="X28" s="108"/>
      <c r="Y28" s="108"/>
    </row>
    <row r="29" spans="1:25" ht="34.5" customHeight="1" x14ac:dyDescent="0.25">
      <c r="B29" s="196" t="s">
        <v>83</v>
      </c>
      <c r="C29" s="196"/>
      <c r="D29" s="196"/>
      <c r="E29" s="196"/>
      <c r="F29" s="196"/>
      <c r="G29" s="196"/>
      <c r="H29" s="196"/>
      <c r="I29" s="118"/>
    </row>
    <row r="30" spans="1:25" ht="15" customHeight="1" x14ac:dyDescent="0.25">
      <c r="F30" s="132"/>
    </row>
    <row r="31" spans="1:25" ht="15" customHeight="1" x14ac:dyDescent="0.25"/>
    <row r="32" spans="1:25" ht="15" customHeight="1" x14ac:dyDescent="0.25"/>
    <row r="33" spans="9:13" ht="15" customHeight="1" x14ac:dyDescent="0.25"/>
    <row r="34" spans="9:13" ht="15" customHeight="1" x14ac:dyDescent="0.25"/>
    <row r="35" spans="9:13" ht="15" customHeight="1" x14ac:dyDescent="0.25"/>
    <row r="36" spans="9:13" ht="15" customHeight="1" x14ac:dyDescent="0.25">
      <c r="I36" s="132"/>
      <c r="M36" s="135" t="s">
        <v>27</v>
      </c>
    </row>
    <row r="37" spans="9:13" ht="15" customHeight="1" x14ac:dyDescent="0.25"/>
    <row r="45" spans="9:13" x14ac:dyDescent="0.25">
      <c r="J45" s="132"/>
    </row>
  </sheetData>
  <sheetProtection algorithmName="SHA-512" hashValue="PcgRjeHw4C0GSOdL1I8HXMh8Rl973DqE3fKySzUuuL6TUkK0oD7RDipJ78SVKGEDH5sy83TIMAA6+4U4BhujOw==" saltValue="lE3q5ufuVNWFsRzBkPVVhw==" spinCount="100000" sheet="1" objects="1" scenarios="1" formatColumns="0" formatRows="0" selectLockedCells="1"/>
  <mergeCells count="13">
    <mergeCell ref="B2:H2"/>
    <mergeCell ref="B3:H3"/>
    <mergeCell ref="F12:G12"/>
    <mergeCell ref="F14:G14"/>
    <mergeCell ref="B24:E25"/>
    <mergeCell ref="F24:H25"/>
    <mergeCell ref="B5:C6"/>
    <mergeCell ref="B26:C26"/>
    <mergeCell ref="B27:C27"/>
    <mergeCell ref="B29:H29"/>
    <mergeCell ref="D27:E27"/>
    <mergeCell ref="F26:H26"/>
    <mergeCell ref="F27:H27"/>
  </mergeCells>
  <pageMargins left="0.7" right="0.7" top="0.75" bottom="0.75" header="0.3" footer="0.3"/>
  <pageSetup scale="4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2</xdr:col>
                    <xdr:colOff>76200</xdr:colOff>
                    <xdr:row>7</xdr:row>
                    <xdr:rowOff>190500</xdr:rowOff>
                  </from>
                  <to>
                    <xdr:col>2</xdr:col>
                    <xdr:colOff>1819275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66675</xdr:rowOff>
                  </from>
                  <to>
                    <xdr:col>3</xdr:col>
                    <xdr:colOff>28575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Group Box 8">
              <controlPr defaultSize="0" autoFill="0" autoPict="0">
                <anchor moveWithCells="1">
                  <from>
                    <xdr:col>1</xdr:col>
                    <xdr:colOff>228600</xdr:colOff>
                    <xdr:row>7</xdr:row>
                    <xdr:rowOff>19050</xdr:rowOff>
                  </from>
                  <to>
                    <xdr:col>3</xdr:col>
                    <xdr:colOff>200025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Option Button 11">
              <controlPr defaultSize="0" autoFill="0" autoLine="0" autoPict="0">
                <anchor moveWithCells="1">
                  <from>
                    <xdr:col>2</xdr:col>
                    <xdr:colOff>76200</xdr:colOff>
                    <xdr:row>13</xdr:row>
                    <xdr:rowOff>76200</xdr:rowOff>
                  </from>
                  <to>
                    <xdr:col>2</xdr:col>
                    <xdr:colOff>1304925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Option Button 12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85725</xdr:rowOff>
                  </from>
                  <to>
                    <xdr:col>2</xdr:col>
                    <xdr:colOff>1457325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Group Box 13">
              <controlPr defaultSize="0" autoFill="0" autoPict="0">
                <anchor moveWithCells="1">
                  <from>
                    <xdr:col>1</xdr:col>
                    <xdr:colOff>219075</xdr:colOff>
                    <xdr:row>12</xdr:row>
                    <xdr:rowOff>85725</xdr:rowOff>
                  </from>
                  <to>
                    <xdr:col>3</xdr:col>
                    <xdr:colOff>257175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Group Box 26">
              <controlPr defaultSize="0" autoFill="0" autoPict="0">
                <anchor moveWithCells="1">
                  <from>
                    <xdr:col>1</xdr:col>
                    <xdr:colOff>257175</xdr:colOff>
                    <xdr:row>17</xdr:row>
                    <xdr:rowOff>57150</xdr:rowOff>
                  </from>
                  <to>
                    <xdr:col>3</xdr:col>
                    <xdr:colOff>209550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Option Button 27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66675</xdr:rowOff>
                  </from>
                  <to>
                    <xdr:col>2</xdr:col>
                    <xdr:colOff>1628775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Option Button 28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123825</xdr:rowOff>
                  </from>
                  <to>
                    <xdr:col>2</xdr:col>
                    <xdr:colOff>1438275</xdr:colOff>
                    <xdr:row>20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E4"/>
  <sheetViews>
    <sheetView showGridLines="0" zoomScaleNormal="100" workbookViewId="0">
      <selection activeCell="F23" sqref="F23"/>
    </sheetView>
  </sheetViews>
  <sheetFormatPr defaultRowHeight="15" x14ac:dyDescent="0.25"/>
  <cols>
    <col min="1" max="1" width="3" customWidth="1"/>
    <col min="2" max="2" width="8.28515625" bestFit="1" customWidth="1"/>
    <col min="3" max="3" width="20" bestFit="1" customWidth="1"/>
    <col min="4" max="4" width="6.7109375" customWidth="1"/>
    <col min="5" max="5" width="15.5703125" bestFit="1" customWidth="1"/>
  </cols>
  <sheetData>
    <row r="1" spans="2:5" ht="15.75" thickBot="1" x14ac:dyDescent="0.3"/>
    <row r="2" spans="2:5" s="5" customFormat="1" ht="15.75" thickBot="1" x14ac:dyDescent="0.3">
      <c r="B2" s="18" t="s">
        <v>10</v>
      </c>
      <c r="C2" s="19" t="s">
        <v>46</v>
      </c>
      <c r="D2" s="19" t="s">
        <v>53</v>
      </c>
      <c r="E2" s="19" t="s">
        <v>47</v>
      </c>
    </row>
    <row r="3" spans="2:5" x14ac:dyDescent="0.25">
      <c r="B3" s="1">
        <v>1</v>
      </c>
      <c r="C3" s="3" t="s">
        <v>17</v>
      </c>
      <c r="D3" s="95">
        <v>2014</v>
      </c>
      <c r="E3" s="3" t="s">
        <v>19</v>
      </c>
    </row>
    <row r="4" spans="2:5" ht="15.75" thickBot="1" x14ac:dyDescent="0.3">
      <c r="B4" s="2">
        <v>2</v>
      </c>
      <c r="C4" s="4" t="s">
        <v>18</v>
      </c>
      <c r="D4" s="4">
        <v>2014</v>
      </c>
      <c r="E4" s="4" t="s">
        <v>20</v>
      </c>
    </row>
  </sheetData>
  <sheetProtection algorithmName="SHA-512" hashValue="vgTlcAm6ag9pvddeNatRbIQOog5j9pV7Mu7fCm1YwpkA0VdCmMipJlqWGctkjARGnuZSdIEx+dweQGP0Z4oSIA==" saltValue="f03pgswmkDnxl06ljNRavg==" spinCount="100000" sheet="1" objects="1" scenarios="1" formatColumns="0" formatRows="0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LF71"/>
  <sheetViews>
    <sheetView showGridLines="0" zoomScaleNormal="100" workbookViewId="0">
      <selection activeCell="G4" sqref="G4"/>
    </sheetView>
  </sheetViews>
  <sheetFormatPr defaultRowHeight="15" x14ac:dyDescent="0.25"/>
  <cols>
    <col min="1" max="1" width="3" style="5" customWidth="1"/>
    <col min="2" max="2" width="13.140625" style="5" customWidth="1"/>
    <col min="3" max="3" width="15" style="5" customWidth="1"/>
    <col min="4" max="4" width="13.28515625" style="5" customWidth="1"/>
    <col min="5" max="7" width="14.28515625" style="5" customWidth="1"/>
    <col min="8" max="12" width="7" style="5" customWidth="1"/>
    <col min="13" max="13" width="7.42578125" style="5" customWidth="1"/>
    <col min="14" max="14" width="7" style="5" customWidth="1"/>
    <col min="15" max="15" width="8.140625" style="5" customWidth="1"/>
    <col min="16" max="16" width="7" style="5" customWidth="1"/>
    <col min="17" max="17" width="7.5703125" style="5" customWidth="1"/>
    <col min="18" max="318" width="7" style="5" customWidth="1"/>
    <col min="319" max="16384" width="9.140625" style="5"/>
  </cols>
  <sheetData>
    <row r="1" spans="3:32" s="6" customFormat="1" ht="15.75" customHeight="1" thickBot="1" x14ac:dyDescent="0.3">
      <c r="J1" s="20"/>
    </row>
    <row r="2" spans="3:32" s="6" customFormat="1" ht="15.75" customHeight="1" thickBot="1" x14ac:dyDescent="0.3">
      <c r="C2" s="247" t="s">
        <v>77</v>
      </c>
      <c r="D2" s="248"/>
      <c r="E2" s="248"/>
      <c r="F2" s="249"/>
      <c r="H2" s="232" t="s">
        <v>54</v>
      </c>
      <c r="I2" s="233"/>
      <c r="J2" s="233"/>
      <c r="K2" s="233"/>
      <c r="L2" s="233"/>
      <c r="M2" s="233"/>
      <c r="N2" s="233"/>
      <c r="O2" s="234"/>
    </row>
    <row r="3" spans="3:32" s="6" customFormat="1" ht="15.75" customHeight="1" thickBot="1" x14ac:dyDescent="0.3">
      <c r="C3" s="245" t="s">
        <v>74</v>
      </c>
      <c r="D3" s="246"/>
      <c r="E3" s="175">
        <v>1</v>
      </c>
      <c r="F3" s="176"/>
      <c r="G3" s="133"/>
      <c r="H3" s="235"/>
      <c r="I3" s="236"/>
      <c r="J3" s="236"/>
      <c r="K3" s="236"/>
      <c r="L3" s="236"/>
      <c r="M3" s="236"/>
      <c r="N3" s="236"/>
      <c r="O3" s="237"/>
    </row>
    <row r="4" spans="3:32" s="6" customFormat="1" ht="15.75" customHeight="1" x14ac:dyDescent="0.25">
      <c r="C4" s="245" t="s">
        <v>75</v>
      </c>
      <c r="D4" s="246"/>
      <c r="E4" s="175" t="str">
        <f>IF(E3=1,"BDW","NoBDW")</f>
        <v>BDW</v>
      </c>
      <c r="F4" s="10"/>
      <c r="G4" s="133"/>
      <c r="H4" s="22"/>
      <c r="L4" s="20"/>
      <c r="M4" s="20"/>
      <c r="N4" s="20"/>
      <c r="O4" s="23"/>
    </row>
    <row r="5" spans="3:32" s="6" customFormat="1" ht="15.75" customHeight="1" x14ac:dyDescent="0.25">
      <c r="C5" s="245" t="s">
        <v>71</v>
      </c>
      <c r="D5" s="246"/>
      <c r="E5" s="14" t="str">
        <f>IF(UI!F9&gt;1000,"bhp6",(IF(UI!F9&gt;750,"bhp5",(IF(UI!F9&gt;500,"bhp4",(IF(UI!F9&gt;250,"bhp3",(IF(UI!F9&gt;=100,"bhp2","bhp1")))))))))</f>
        <v>bhp3</v>
      </c>
      <c r="F5" s="134"/>
      <c r="G5" s="133"/>
      <c r="H5" s="24"/>
      <c r="I5" s="231" t="s">
        <v>52</v>
      </c>
      <c r="J5" s="231"/>
      <c r="K5" s="231"/>
      <c r="L5" s="98" t="s">
        <v>36</v>
      </c>
      <c r="M5" s="98"/>
      <c r="N5" s="98" t="s">
        <v>37</v>
      </c>
      <c r="O5" s="138"/>
    </row>
    <row r="6" spans="3:32" s="6" customFormat="1" ht="15.75" customHeight="1" x14ac:dyDescent="0.25">
      <c r="C6" s="250" t="s">
        <v>69</v>
      </c>
      <c r="D6" s="251"/>
      <c r="E6" s="175">
        <v>1</v>
      </c>
      <c r="F6" s="176"/>
      <c r="G6" s="133"/>
      <c r="H6" s="24"/>
      <c r="I6" s="231"/>
      <c r="J6" s="231"/>
      <c r="K6" s="231"/>
      <c r="L6" s="25">
        <f>INDEX(F20:LE43,E15,E14)</f>
        <v>165.7</v>
      </c>
      <c r="M6" s="25"/>
      <c r="N6" s="25">
        <f>INDEX(F20:LE43,F15,F14)</f>
        <v>394.5</v>
      </c>
      <c r="O6" s="139"/>
    </row>
    <row r="7" spans="3:32" s="6" customFormat="1" ht="15.75" customHeight="1" thickBot="1" x14ac:dyDescent="0.3">
      <c r="C7" s="245" t="s">
        <v>70</v>
      </c>
      <c r="D7" s="246"/>
      <c r="E7" s="175" t="str">
        <f>IF(E6=1,"U","R")</f>
        <v>U</v>
      </c>
      <c r="F7" s="10"/>
      <c r="G7" s="133"/>
      <c r="H7" s="26"/>
      <c r="I7" s="27"/>
      <c r="J7" s="27"/>
      <c r="K7" s="27"/>
      <c r="L7" s="28"/>
      <c r="M7" s="28"/>
      <c r="N7" s="28"/>
      <c r="O7" s="140"/>
    </row>
    <row r="8" spans="3:32" s="6" customFormat="1" ht="15.75" customHeight="1" x14ac:dyDescent="0.25">
      <c r="C8" s="245" t="s">
        <v>72</v>
      </c>
      <c r="D8" s="246"/>
      <c r="E8" s="175">
        <v>1</v>
      </c>
      <c r="F8" s="176"/>
      <c r="X8" s="32"/>
      <c r="Y8" s="14"/>
      <c r="Z8" s="14"/>
      <c r="AA8" s="14"/>
      <c r="AB8" s="14"/>
      <c r="AC8" s="8"/>
    </row>
    <row r="9" spans="3:32" s="6" customFormat="1" ht="15.75" customHeight="1" thickBot="1" x14ac:dyDescent="0.3">
      <c r="C9" s="245" t="s">
        <v>73</v>
      </c>
      <c r="D9" s="246"/>
      <c r="E9" s="175" t="str">
        <f>VLOOKUP(E8,'Met Sets'!B3:E4,4)</f>
        <v>SM</v>
      </c>
      <c r="F9" s="134"/>
      <c r="X9" s="8"/>
    </row>
    <row r="10" spans="3:32" s="6" customFormat="1" ht="15.75" customHeight="1" x14ac:dyDescent="0.25">
      <c r="C10" s="241" t="s">
        <v>76</v>
      </c>
      <c r="D10" s="242"/>
      <c r="E10" s="174" t="s">
        <v>22</v>
      </c>
      <c r="F10" s="177" t="s">
        <v>21</v>
      </c>
      <c r="H10" s="232" t="s">
        <v>55</v>
      </c>
      <c r="I10" s="233"/>
      <c r="J10" s="233"/>
      <c r="K10" s="233"/>
      <c r="L10" s="233"/>
      <c r="M10" s="233"/>
      <c r="N10" s="233"/>
      <c r="O10" s="234"/>
      <c r="X10" s="21"/>
    </row>
    <row r="11" spans="3:32" s="6" customFormat="1" ht="15.75" customHeight="1" thickBot="1" x14ac:dyDescent="0.3">
      <c r="C11" s="243"/>
      <c r="D11" s="244"/>
      <c r="E11" s="178">
        <f>IF(E3=1,IF(UI!F13&lt;5,"MAX",UI!F13),IF(E3=2,IF(UI!F13&lt;10,"MAX",UI!F13)))</f>
        <v>200</v>
      </c>
      <c r="F11" s="179">
        <f>IF(E3=1,IF(UI!F15&lt;5,"MAX",UI!F15),IF(E3=2,IF(UI!F15&lt;10,"MAX",UI!F15)))</f>
        <v>100</v>
      </c>
      <c r="H11" s="235"/>
      <c r="I11" s="236"/>
      <c r="J11" s="236"/>
      <c r="K11" s="236"/>
      <c r="L11" s="236"/>
      <c r="M11" s="236"/>
      <c r="N11" s="236"/>
      <c r="O11" s="237"/>
    </row>
    <row r="12" spans="3:32" s="6" customFormat="1" ht="15.75" customHeight="1" thickBot="1" x14ac:dyDescent="0.3">
      <c r="C12" s="247" t="s">
        <v>78</v>
      </c>
      <c r="D12" s="248"/>
      <c r="E12" s="248"/>
      <c r="F12" s="249"/>
      <c r="H12" s="33"/>
      <c r="I12" s="97"/>
      <c r="J12" s="97"/>
      <c r="K12" s="97"/>
      <c r="L12" s="137"/>
      <c r="M12" s="98"/>
      <c r="N12" s="137"/>
      <c r="O12" s="138"/>
    </row>
    <row r="13" spans="3:32" s="6" customFormat="1" ht="15.75" customHeight="1" x14ac:dyDescent="0.25">
      <c r="C13" s="22"/>
      <c r="D13" s="181"/>
      <c r="E13" s="182" t="s">
        <v>22</v>
      </c>
      <c r="F13" s="186" t="s">
        <v>21</v>
      </c>
      <c r="H13" s="33"/>
      <c r="I13" s="231" t="s">
        <v>52</v>
      </c>
      <c r="J13" s="231"/>
      <c r="K13" s="231"/>
      <c r="L13" s="98" t="s">
        <v>36</v>
      </c>
      <c r="M13" s="136"/>
      <c r="N13" s="98" t="s">
        <v>37</v>
      </c>
      <c r="O13" s="138"/>
    </row>
    <row r="14" spans="3:32" s="6" customFormat="1" ht="15.75" customHeight="1" x14ac:dyDescent="0.25">
      <c r="C14" s="22"/>
      <c r="D14" s="184" t="s">
        <v>50</v>
      </c>
      <c r="E14" s="14">
        <f>IF(E11="MAX",MATCH("Max Hourly Concentration",F18),MATCH(E11,F19:LE19,1))</f>
        <v>20</v>
      </c>
      <c r="F14" s="34">
        <f>IF(F11="MAX",MATCH("Max Hourly Concentration",F18),MATCH(F11,F19:LE19,1))</f>
        <v>16</v>
      </c>
      <c r="H14" s="35"/>
      <c r="I14" s="231"/>
      <c r="J14" s="231"/>
      <c r="K14" s="231"/>
      <c r="L14" s="25">
        <f>INDEX(F48:LE71,E15,E14)</f>
        <v>652.79999999999995</v>
      </c>
      <c r="M14" s="25"/>
      <c r="N14" s="25">
        <f>INDEX(F48:LE71,F15,F14)</f>
        <v>2715</v>
      </c>
      <c r="O14" s="139"/>
      <c r="AF14" s="20"/>
    </row>
    <row r="15" spans="3:32" s="6" customFormat="1" ht="15.75" customHeight="1" thickBot="1" x14ac:dyDescent="0.3">
      <c r="C15" s="180"/>
      <c r="D15" s="185" t="s">
        <v>51</v>
      </c>
      <c r="E15" s="30">
        <f>MATCH(CONCATENATE(E5,E7,E9),B20:B43,0)</f>
        <v>11</v>
      </c>
      <c r="F15" s="31">
        <f>MATCH(CONCATENATE(E5,E7,E9),B20:B43,0)</f>
        <v>11</v>
      </c>
      <c r="H15" s="180"/>
      <c r="I15" s="17"/>
      <c r="J15" s="29"/>
      <c r="K15" s="17"/>
      <c r="L15" s="17"/>
      <c r="M15" s="17"/>
      <c r="N15" s="17"/>
      <c r="O15" s="183"/>
      <c r="AF15" s="20"/>
    </row>
    <row r="16" spans="3:32" s="6" customFormat="1" ht="15.75" customHeight="1" x14ac:dyDescent="0.25">
      <c r="J16" s="20"/>
      <c r="Y16" s="11"/>
      <c r="AF16" s="20"/>
    </row>
    <row r="17" spans="2:317" ht="29.25" thickBot="1" x14ac:dyDescent="0.5">
      <c r="C17" s="36" t="s">
        <v>30</v>
      </c>
    </row>
    <row r="18" spans="2:317" ht="15" customHeight="1" x14ac:dyDescent="0.25">
      <c r="C18" s="221" t="s">
        <v>79</v>
      </c>
      <c r="D18" s="223" t="s">
        <v>29</v>
      </c>
      <c r="E18" s="225" t="s">
        <v>49</v>
      </c>
      <c r="F18" s="227" t="s">
        <v>7</v>
      </c>
      <c r="G18" s="229" t="s">
        <v>8</v>
      </c>
      <c r="H18" s="238" t="s">
        <v>9</v>
      </c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39"/>
      <c r="AO18" s="239"/>
      <c r="AP18" s="239"/>
      <c r="AQ18" s="239"/>
      <c r="AR18" s="239"/>
      <c r="AS18" s="239"/>
      <c r="AT18" s="239"/>
      <c r="AU18" s="239"/>
      <c r="AV18" s="239"/>
      <c r="AW18" s="239"/>
      <c r="AX18" s="239"/>
      <c r="AY18" s="239"/>
      <c r="AZ18" s="239"/>
      <c r="BA18" s="239"/>
      <c r="BB18" s="239"/>
      <c r="BC18" s="239"/>
      <c r="BD18" s="239"/>
      <c r="BE18" s="239"/>
      <c r="BF18" s="239"/>
      <c r="BG18" s="239"/>
      <c r="BH18" s="239"/>
      <c r="BI18" s="239"/>
      <c r="BJ18" s="239"/>
      <c r="BK18" s="239"/>
      <c r="BL18" s="239"/>
      <c r="BM18" s="239"/>
      <c r="BN18" s="239"/>
      <c r="BO18" s="239"/>
      <c r="BP18" s="239"/>
      <c r="BQ18" s="239"/>
      <c r="BR18" s="239"/>
      <c r="BS18" s="239"/>
      <c r="BT18" s="239"/>
      <c r="BU18" s="239"/>
      <c r="BV18" s="239"/>
      <c r="BW18" s="239"/>
      <c r="BX18" s="239"/>
      <c r="BY18" s="239"/>
      <c r="BZ18" s="239"/>
      <c r="CA18" s="239"/>
      <c r="CB18" s="239"/>
      <c r="CC18" s="239"/>
      <c r="CD18" s="239"/>
      <c r="CE18" s="239"/>
      <c r="CF18" s="239"/>
      <c r="CG18" s="239"/>
      <c r="CH18" s="239"/>
      <c r="CI18" s="239"/>
      <c r="CJ18" s="239"/>
      <c r="CK18" s="239"/>
      <c r="CL18" s="239"/>
      <c r="CM18" s="239"/>
      <c r="CN18" s="239"/>
      <c r="CO18" s="239"/>
      <c r="CP18" s="239"/>
      <c r="CQ18" s="239"/>
      <c r="CR18" s="239"/>
      <c r="CS18" s="239"/>
      <c r="CT18" s="239"/>
      <c r="CU18" s="239"/>
      <c r="CV18" s="239"/>
      <c r="CW18" s="239"/>
      <c r="CX18" s="239"/>
      <c r="CY18" s="239"/>
      <c r="CZ18" s="239"/>
      <c r="DA18" s="239"/>
      <c r="DB18" s="239"/>
      <c r="DC18" s="239"/>
      <c r="DD18" s="239"/>
      <c r="DE18" s="239"/>
      <c r="DF18" s="239"/>
      <c r="DG18" s="239"/>
      <c r="DH18" s="239"/>
      <c r="DI18" s="239"/>
      <c r="DJ18" s="239"/>
      <c r="DK18" s="239"/>
      <c r="DL18" s="239"/>
      <c r="DM18" s="239"/>
      <c r="DN18" s="239"/>
      <c r="DO18" s="239"/>
      <c r="DP18" s="239"/>
      <c r="DQ18" s="239"/>
      <c r="DR18" s="239"/>
      <c r="DS18" s="239"/>
      <c r="DT18" s="239"/>
      <c r="DU18" s="239"/>
      <c r="DV18" s="239"/>
      <c r="DW18" s="239"/>
      <c r="DX18" s="239"/>
      <c r="DY18" s="239"/>
      <c r="DZ18" s="239"/>
      <c r="EA18" s="239"/>
      <c r="EB18" s="239"/>
      <c r="EC18" s="239"/>
      <c r="ED18" s="239"/>
      <c r="EE18" s="239"/>
      <c r="EF18" s="239"/>
      <c r="EG18" s="239"/>
      <c r="EH18" s="239"/>
      <c r="EI18" s="239"/>
      <c r="EJ18" s="239"/>
      <c r="EK18" s="239"/>
      <c r="EL18" s="239"/>
      <c r="EM18" s="239"/>
      <c r="EN18" s="239"/>
      <c r="EO18" s="239"/>
      <c r="EP18" s="239"/>
      <c r="EQ18" s="239"/>
      <c r="ER18" s="239"/>
      <c r="ES18" s="239"/>
      <c r="ET18" s="239"/>
      <c r="EU18" s="239"/>
      <c r="EV18" s="239"/>
      <c r="EW18" s="239"/>
      <c r="EX18" s="239"/>
      <c r="EY18" s="239"/>
      <c r="EZ18" s="239"/>
      <c r="FA18" s="239"/>
      <c r="FB18" s="239"/>
      <c r="FC18" s="239"/>
      <c r="FD18" s="239"/>
      <c r="FE18" s="239"/>
      <c r="FF18" s="239"/>
      <c r="FG18" s="239"/>
      <c r="FH18" s="239"/>
      <c r="FI18" s="239"/>
      <c r="FJ18" s="239"/>
      <c r="FK18" s="239"/>
      <c r="FL18" s="239"/>
      <c r="FM18" s="239"/>
      <c r="FN18" s="239"/>
      <c r="FO18" s="239"/>
      <c r="FP18" s="239"/>
      <c r="FQ18" s="239"/>
      <c r="FR18" s="239"/>
      <c r="FS18" s="239"/>
      <c r="FT18" s="239"/>
      <c r="FU18" s="239"/>
      <c r="FV18" s="239"/>
      <c r="FW18" s="239"/>
      <c r="FX18" s="239"/>
      <c r="FY18" s="239"/>
      <c r="FZ18" s="239"/>
      <c r="GA18" s="239"/>
      <c r="GB18" s="239"/>
      <c r="GC18" s="239"/>
      <c r="GD18" s="239"/>
      <c r="GE18" s="239"/>
      <c r="GF18" s="239"/>
      <c r="GG18" s="239"/>
      <c r="GH18" s="239"/>
      <c r="GI18" s="239"/>
      <c r="GJ18" s="239"/>
      <c r="GK18" s="239"/>
      <c r="GL18" s="239"/>
      <c r="GM18" s="239"/>
      <c r="GN18" s="239"/>
      <c r="GO18" s="239"/>
      <c r="GP18" s="239"/>
      <c r="GQ18" s="239"/>
      <c r="GR18" s="239"/>
      <c r="GS18" s="239"/>
      <c r="GT18" s="239"/>
      <c r="GU18" s="239"/>
      <c r="GV18" s="239"/>
      <c r="GW18" s="239"/>
      <c r="GX18" s="239"/>
      <c r="GY18" s="239"/>
      <c r="GZ18" s="239"/>
      <c r="HA18" s="239"/>
      <c r="HB18" s="239"/>
      <c r="HC18" s="239"/>
      <c r="HD18" s="239"/>
      <c r="HE18" s="239"/>
      <c r="HF18" s="239"/>
      <c r="HG18" s="239"/>
      <c r="HH18" s="239"/>
      <c r="HI18" s="239"/>
      <c r="HJ18" s="239"/>
      <c r="HK18" s="239"/>
      <c r="HL18" s="239"/>
      <c r="HM18" s="239"/>
      <c r="HN18" s="239"/>
      <c r="HO18" s="239"/>
      <c r="HP18" s="239"/>
      <c r="HQ18" s="239"/>
      <c r="HR18" s="239"/>
      <c r="HS18" s="239"/>
      <c r="HT18" s="239"/>
      <c r="HU18" s="239"/>
      <c r="HV18" s="239"/>
      <c r="HW18" s="239"/>
      <c r="HX18" s="239"/>
      <c r="HY18" s="239"/>
      <c r="HZ18" s="239"/>
      <c r="IA18" s="239"/>
      <c r="IB18" s="239"/>
      <c r="IC18" s="239"/>
      <c r="ID18" s="239"/>
      <c r="IE18" s="239"/>
      <c r="IF18" s="239"/>
      <c r="IG18" s="239"/>
      <c r="IH18" s="239"/>
      <c r="II18" s="239"/>
      <c r="IJ18" s="239"/>
      <c r="IK18" s="239"/>
      <c r="IL18" s="239"/>
      <c r="IM18" s="239"/>
      <c r="IN18" s="239"/>
      <c r="IO18" s="239"/>
      <c r="IP18" s="239"/>
      <c r="IQ18" s="239"/>
      <c r="IR18" s="239"/>
      <c r="IS18" s="239"/>
      <c r="IT18" s="239"/>
      <c r="IU18" s="239"/>
      <c r="IV18" s="239"/>
      <c r="IW18" s="239"/>
      <c r="IX18" s="239"/>
      <c r="IY18" s="239"/>
      <c r="IZ18" s="239"/>
      <c r="JA18" s="239"/>
      <c r="JB18" s="239"/>
      <c r="JC18" s="239"/>
      <c r="JD18" s="239"/>
      <c r="JE18" s="239"/>
      <c r="JF18" s="239"/>
      <c r="JG18" s="239"/>
      <c r="JH18" s="239"/>
      <c r="JI18" s="239"/>
      <c r="JJ18" s="239"/>
      <c r="JK18" s="239"/>
      <c r="JL18" s="239"/>
      <c r="JM18" s="239"/>
      <c r="JN18" s="239"/>
      <c r="JO18" s="239"/>
      <c r="JP18" s="239"/>
      <c r="JQ18" s="239"/>
      <c r="JR18" s="239"/>
      <c r="JS18" s="239"/>
      <c r="JT18" s="239"/>
      <c r="JU18" s="239"/>
      <c r="JV18" s="239"/>
      <c r="JW18" s="239"/>
      <c r="JX18" s="239"/>
      <c r="JY18" s="239"/>
      <c r="JZ18" s="239"/>
      <c r="KA18" s="239"/>
      <c r="KB18" s="239"/>
      <c r="KC18" s="239"/>
      <c r="KD18" s="239"/>
      <c r="KE18" s="239"/>
      <c r="KF18" s="239"/>
      <c r="KG18" s="239"/>
      <c r="KH18" s="239"/>
      <c r="KI18" s="239"/>
      <c r="KJ18" s="239"/>
      <c r="KK18" s="239"/>
      <c r="KL18" s="239"/>
      <c r="KM18" s="239"/>
      <c r="KN18" s="239"/>
      <c r="KO18" s="239"/>
      <c r="KP18" s="239"/>
      <c r="KQ18" s="239"/>
      <c r="KR18" s="239"/>
      <c r="KS18" s="239"/>
      <c r="KT18" s="239"/>
      <c r="KU18" s="239"/>
      <c r="KV18" s="239"/>
      <c r="KW18" s="239"/>
      <c r="KX18" s="239"/>
      <c r="KY18" s="239"/>
      <c r="KZ18" s="239"/>
      <c r="LA18" s="239"/>
      <c r="LB18" s="239"/>
      <c r="LC18" s="239"/>
      <c r="LD18" s="239"/>
      <c r="LE18" s="240"/>
    </row>
    <row r="19" spans="2:317" ht="15.75" thickBot="1" x14ac:dyDescent="0.3">
      <c r="B19" s="37" t="s">
        <v>4</v>
      </c>
      <c r="C19" s="222"/>
      <c r="D19" s="224"/>
      <c r="E19" s="226"/>
      <c r="F19" s="228"/>
      <c r="G19" s="230"/>
      <c r="H19" s="38">
        <v>1</v>
      </c>
      <c r="I19" s="39">
        <v>5</v>
      </c>
      <c r="J19" s="39">
        <v>10</v>
      </c>
      <c r="K19" s="39">
        <v>15</v>
      </c>
      <c r="L19" s="39">
        <v>20</v>
      </c>
      <c r="M19" s="39">
        <v>25</v>
      </c>
      <c r="N19" s="39">
        <v>30</v>
      </c>
      <c r="O19" s="39">
        <v>40</v>
      </c>
      <c r="P19" s="39">
        <v>50</v>
      </c>
      <c r="Q19" s="39">
        <v>60</v>
      </c>
      <c r="R19" s="39">
        <v>70</v>
      </c>
      <c r="S19" s="39">
        <v>80</v>
      </c>
      <c r="T19" s="39">
        <v>90</v>
      </c>
      <c r="U19" s="39">
        <v>100</v>
      </c>
      <c r="V19" s="39">
        <v>125</v>
      </c>
      <c r="W19" s="39">
        <v>150</v>
      </c>
      <c r="X19" s="39">
        <v>175</v>
      </c>
      <c r="Y19" s="39">
        <v>200</v>
      </c>
      <c r="Z19" s="39">
        <v>225</v>
      </c>
      <c r="AA19" s="39">
        <v>250</v>
      </c>
      <c r="AB19" s="39">
        <v>275</v>
      </c>
      <c r="AC19" s="39">
        <v>300</v>
      </c>
      <c r="AD19" s="39">
        <v>325</v>
      </c>
      <c r="AE19" s="39">
        <v>350</v>
      </c>
      <c r="AF19" s="39">
        <v>375</v>
      </c>
      <c r="AG19" s="39">
        <v>400</v>
      </c>
      <c r="AH19" s="39">
        <v>425</v>
      </c>
      <c r="AI19" s="39">
        <v>450</v>
      </c>
      <c r="AJ19" s="39">
        <v>475</v>
      </c>
      <c r="AK19" s="39">
        <v>500</v>
      </c>
      <c r="AL19" s="15">
        <v>525</v>
      </c>
      <c r="AM19" s="15">
        <v>550</v>
      </c>
      <c r="AN19" s="15">
        <v>575</v>
      </c>
      <c r="AO19" s="15">
        <v>600</v>
      </c>
      <c r="AP19" s="15">
        <v>625</v>
      </c>
      <c r="AQ19" s="15">
        <v>650</v>
      </c>
      <c r="AR19" s="15">
        <v>675</v>
      </c>
      <c r="AS19" s="15">
        <v>700</v>
      </c>
      <c r="AT19" s="15">
        <v>725</v>
      </c>
      <c r="AU19" s="15">
        <v>750</v>
      </c>
      <c r="AV19" s="15">
        <v>775</v>
      </c>
      <c r="AW19" s="15">
        <v>800</v>
      </c>
      <c r="AX19" s="15">
        <v>825</v>
      </c>
      <c r="AY19" s="15">
        <v>850</v>
      </c>
      <c r="AZ19" s="15">
        <v>875</v>
      </c>
      <c r="BA19" s="15">
        <v>900</v>
      </c>
      <c r="BB19" s="15">
        <v>925</v>
      </c>
      <c r="BC19" s="15">
        <v>950</v>
      </c>
      <c r="BD19" s="15">
        <v>975</v>
      </c>
      <c r="BE19" s="15">
        <v>1000</v>
      </c>
      <c r="BF19" s="15">
        <v>1025</v>
      </c>
      <c r="BG19" s="15">
        <v>1050</v>
      </c>
      <c r="BH19" s="15">
        <v>1075</v>
      </c>
      <c r="BI19" s="15">
        <v>1100</v>
      </c>
      <c r="BJ19" s="15">
        <v>1125</v>
      </c>
      <c r="BK19" s="15">
        <v>1150</v>
      </c>
      <c r="BL19" s="15">
        <v>1175</v>
      </c>
      <c r="BM19" s="15">
        <v>1200</v>
      </c>
      <c r="BN19" s="15">
        <v>1225</v>
      </c>
      <c r="BO19" s="15">
        <v>1250</v>
      </c>
      <c r="BP19" s="15">
        <v>1275</v>
      </c>
      <c r="BQ19" s="15">
        <v>1300</v>
      </c>
      <c r="BR19" s="15">
        <v>1325</v>
      </c>
      <c r="BS19" s="15">
        <v>1350</v>
      </c>
      <c r="BT19" s="15">
        <v>1375</v>
      </c>
      <c r="BU19" s="15">
        <v>1400</v>
      </c>
      <c r="BV19" s="15">
        <v>1425</v>
      </c>
      <c r="BW19" s="15">
        <v>1450</v>
      </c>
      <c r="BX19" s="15">
        <v>1475</v>
      </c>
      <c r="BY19" s="15">
        <v>1500</v>
      </c>
      <c r="BZ19" s="15">
        <v>1525</v>
      </c>
      <c r="CA19" s="15">
        <v>1550</v>
      </c>
      <c r="CB19" s="15">
        <v>1575</v>
      </c>
      <c r="CC19" s="15">
        <v>1600</v>
      </c>
      <c r="CD19" s="15">
        <v>1625</v>
      </c>
      <c r="CE19" s="15">
        <v>1650</v>
      </c>
      <c r="CF19" s="15">
        <v>1675</v>
      </c>
      <c r="CG19" s="15">
        <v>1700</v>
      </c>
      <c r="CH19" s="15">
        <v>1725</v>
      </c>
      <c r="CI19" s="15">
        <v>1750</v>
      </c>
      <c r="CJ19" s="15">
        <v>1775</v>
      </c>
      <c r="CK19" s="15">
        <v>1800</v>
      </c>
      <c r="CL19" s="15">
        <v>1825</v>
      </c>
      <c r="CM19" s="15">
        <v>1850</v>
      </c>
      <c r="CN19" s="15">
        <v>1875</v>
      </c>
      <c r="CO19" s="15">
        <v>1900</v>
      </c>
      <c r="CP19" s="15">
        <v>1925</v>
      </c>
      <c r="CQ19" s="15">
        <v>1950</v>
      </c>
      <c r="CR19" s="15">
        <v>1975</v>
      </c>
      <c r="CS19" s="15">
        <v>2000</v>
      </c>
      <c r="CT19" s="15">
        <v>2025</v>
      </c>
      <c r="CU19" s="15">
        <v>2050</v>
      </c>
      <c r="CV19" s="15">
        <v>2075</v>
      </c>
      <c r="CW19" s="15">
        <v>2100</v>
      </c>
      <c r="CX19" s="15">
        <v>2125</v>
      </c>
      <c r="CY19" s="15">
        <v>2150</v>
      </c>
      <c r="CZ19" s="15">
        <v>2175</v>
      </c>
      <c r="DA19" s="15">
        <v>2200</v>
      </c>
      <c r="DB19" s="15">
        <v>2225</v>
      </c>
      <c r="DC19" s="15">
        <v>2250</v>
      </c>
      <c r="DD19" s="15">
        <v>2275</v>
      </c>
      <c r="DE19" s="15">
        <v>2300</v>
      </c>
      <c r="DF19" s="15">
        <v>2325</v>
      </c>
      <c r="DG19" s="15">
        <v>2350</v>
      </c>
      <c r="DH19" s="15">
        <v>2375</v>
      </c>
      <c r="DI19" s="15">
        <v>2400</v>
      </c>
      <c r="DJ19" s="15">
        <v>2425</v>
      </c>
      <c r="DK19" s="15">
        <v>2450</v>
      </c>
      <c r="DL19" s="15">
        <v>2475</v>
      </c>
      <c r="DM19" s="15">
        <v>2500</v>
      </c>
      <c r="DN19" s="15">
        <v>2525</v>
      </c>
      <c r="DO19" s="15">
        <v>2550</v>
      </c>
      <c r="DP19" s="15">
        <v>2575</v>
      </c>
      <c r="DQ19" s="15">
        <v>2600</v>
      </c>
      <c r="DR19" s="15">
        <v>2625</v>
      </c>
      <c r="DS19" s="15">
        <v>2650</v>
      </c>
      <c r="DT19" s="15">
        <v>2675</v>
      </c>
      <c r="DU19" s="15">
        <v>2700</v>
      </c>
      <c r="DV19" s="15">
        <v>2725</v>
      </c>
      <c r="DW19" s="15">
        <v>2750</v>
      </c>
      <c r="DX19" s="15">
        <v>2775</v>
      </c>
      <c r="DY19" s="15">
        <v>2800</v>
      </c>
      <c r="DZ19" s="15">
        <v>2825</v>
      </c>
      <c r="EA19" s="15">
        <v>2850</v>
      </c>
      <c r="EB19" s="15">
        <v>2875</v>
      </c>
      <c r="EC19" s="15">
        <v>2900</v>
      </c>
      <c r="ED19" s="15">
        <v>2925</v>
      </c>
      <c r="EE19" s="15">
        <v>2950</v>
      </c>
      <c r="EF19" s="15">
        <v>2975</v>
      </c>
      <c r="EG19" s="15">
        <v>3000</v>
      </c>
      <c r="EH19" s="15">
        <v>3025</v>
      </c>
      <c r="EI19" s="15">
        <v>3050</v>
      </c>
      <c r="EJ19" s="15">
        <v>3075</v>
      </c>
      <c r="EK19" s="15">
        <v>3100</v>
      </c>
      <c r="EL19" s="15">
        <v>3125</v>
      </c>
      <c r="EM19" s="15">
        <v>3150</v>
      </c>
      <c r="EN19" s="15">
        <v>3175</v>
      </c>
      <c r="EO19" s="15">
        <v>3200</v>
      </c>
      <c r="EP19" s="15">
        <v>3225</v>
      </c>
      <c r="EQ19" s="15">
        <v>3250</v>
      </c>
      <c r="ER19" s="15">
        <v>3275</v>
      </c>
      <c r="ES19" s="15">
        <v>3300</v>
      </c>
      <c r="ET19" s="15">
        <v>3325</v>
      </c>
      <c r="EU19" s="15">
        <v>3350</v>
      </c>
      <c r="EV19" s="15">
        <v>3375</v>
      </c>
      <c r="EW19" s="15">
        <v>3400</v>
      </c>
      <c r="EX19" s="15">
        <v>3425</v>
      </c>
      <c r="EY19" s="15">
        <v>3450</v>
      </c>
      <c r="EZ19" s="15">
        <v>3475</v>
      </c>
      <c r="FA19" s="15">
        <v>3500</v>
      </c>
      <c r="FB19" s="15">
        <v>3525</v>
      </c>
      <c r="FC19" s="15">
        <v>3550</v>
      </c>
      <c r="FD19" s="15">
        <v>3575</v>
      </c>
      <c r="FE19" s="15">
        <v>3600</v>
      </c>
      <c r="FF19" s="15">
        <v>3625</v>
      </c>
      <c r="FG19" s="15">
        <v>3650</v>
      </c>
      <c r="FH19" s="15">
        <v>3675</v>
      </c>
      <c r="FI19" s="15">
        <v>3700</v>
      </c>
      <c r="FJ19" s="15">
        <v>3725</v>
      </c>
      <c r="FK19" s="15">
        <v>3750</v>
      </c>
      <c r="FL19" s="15">
        <v>3775</v>
      </c>
      <c r="FM19" s="15">
        <v>3800</v>
      </c>
      <c r="FN19" s="15">
        <v>3825</v>
      </c>
      <c r="FO19" s="15">
        <v>3850</v>
      </c>
      <c r="FP19" s="15">
        <v>3875</v>
      </c>
      <c r="FQ19" s="15">
        <v>3900</v>
      </c>
      <c r="FR19" s="15">
        <v>3925</v>
      </c>
      <c r="FS19" s="15">
        <v>3950</v>
      </c>
      <c r="FT19" s="15">
        <v>3975</v>
      </c>
      <c r="FU19" s="15">
        <v>4000</v>
      </c>
      <c r="FV19" s="15">
        <v>4025</v>
      </c>
      <c r="FW19" s="15">
        <v>4050</v>
      </c>
      <c r="FX19" s="15">
        <v>4075</v>
      </c>
      <c r="FY19" s="15">
        <v>4100</v>
      </c>
      <c r="FZ19" s="15">
        <v>4125</v>
      </c>
      <c r="GA19" s="15">
        <v>4150</v>
      </c>
      <c r="GB19" s="15">
        <v>4175</v>
      </c>
      <c r="GC19" s="15">
        <v>4200</v>
      </c>
      <c r="GD19" s="15">
        <v>4225</v>
      </c>
      <c r="GE19" s="15">
        <v>4250</v>
      </c>
      <c r="GF19" s="15">
        <v>4275</v>
      </c>
      <c r="GG19" s="15">
        <v>4300</v>
      </c>
      <c r="GH19" s="15">
        <v>4325</v>
      </c>
      <c r="GI19" s="15">
        <v>4350</v>
      </c>
      <c r="GJ19" s="15">
        <v>4375</v>
      </c>
      <c r="GK19" s="15">
        <v>4400</v>
      </c>
      <c r="GL19" s="15">
        <v>4425</v>
      </c>
      <c r="GM19" s="15">
        <v>4450</v>
      </c>
      <c r="GN19" s="15">
        <v>4475</v>
      </c>
      <c r="GO19" s="15">
        <v>4500</v>
      </c>
      <c r="GP19" s="15">
        <v>4525</v>
      </c>
      <c r="GQ19" s="15">
        <v>4550</v>
      </c>
      <c r="GR19" s="15">
        <v>4575</v>
      </c>
      <c r="GS19" s="15">
        <v>4600</v>
      </c>
      <c r="GT19" s="15">
        <v>4625</v>
      </c>
      <c r="GU19" s="15">
        <v>4650</v>
      </c>
      <c r="GV19" s="15">
        <v>4675</v>
      </c>
      <c r="GW19" s="15">
        <v>4700</v>
      </c>
      <c r="GX19" s="15">
        <v>4725</v>
      </c>
      <c r="GY19" s="15">
        <v>4750</v>
      </c>
      <c r="GZ19" s="15">
        <v>4775</v>
      </c>
      <c r="HA19" s="15">
        <v>4800</v>
      </c>
      <c r="HB19" s="15">
        <v>4825</v>
      </c>
      <c r="HC19" s="15">
        <v>4850</v>
      </c>
      <c r="HD19" s="15">
        <v>4875</v>
      </c>
      <c r="HE19" s="15">
        <v>4900</v>
      </c>
      <c r="HF19" s="15">
        <v>4925</v>
      </c>
      <c r="HG19" s="15">
        <v>4950</v>
      </c>
      <c r="HH19" s="15">
        <v>4975</v>
      </c>
      <c r="HI19" s="15">
        <v>5000</v>
      </c>
      <c r="HJ19" s="15">
        <v>5050</v>
      </c>
      <c r="HK19" s="15">
        <v>5100</v>
      </c>
      <c r="HL19" s="15">
        <v>5150</v>
      </c>
      <c r="HM19" s="15">
        <v>5200</v>
      </c>
      <c r="HN19" s="15">
        <v>5250</v>
      </c>
      <c r="HO19" s="15">
        <v>5300</v>
      </c>
      <c r="HP19" s="15">
        <v>5350</v>
      </c>
      <c r="HQ19" s="15">
        <v>5400</v>
      </c>
      <c r="HR19" s="15">
        <v>5450</v>
      </c>
      <c r="HS19" s="15">
        <v>5500</v>
      </c>
      <c r="HT19" s="15">
        <v>5550</v>
      </c>
      <c r="HU19" s="15">
        <v>5600</v>
      </c>
      <c r="HV19" s="15">
        <v>5650</v>
      </c>
      <c r="HW19" s="15">
        <v>5700</v>
      </c>
      <c r="HX19" s="15">
        <v>5750</v>
      </c>
      <c r="HY19" s="15">
        <v>5800</v>
      </c>
      <c r="HZ19" s="15">
        <v>5850</v>
      </c>
      <c r="IA19" s="15">
        <v>5900</v>
      </c>
      <c r="IB19" s="15">
        <v>5950</v>
      </c>
      <c r="IC19" s="15">
        <v>6000</v>
      </c>
      <c r="ID19" s="15">
        <v>6050</v>
      </c>
      <c r="IE19" s="15">
        <v>6100</v>
      </c>
      <c r="IF19" s="15">
        <v>6150</v>
      </c>
      <c r="IG19" s="15">
        <v>6200</v>
      </c>
      <c r="IH19" s="15">
        <v>6250</v>
      </c>
      <c r="II19" s="15">
        <v>6300</v>
      </c>
      <c r="IJ19" s="15">
        <v>6350</v>
      </c>
      <c r="IK19" s="15">
        <v>6400</v>
      </c>
      <c r="IL19" s="15">
        <v>6450</v>
      </c>
      <c r="IM19" s="15">
        <v>6500</v>
      </c>
      <c r="IN19" s="15">
        <v>6550</v>
      </c>
      <c r="IO19" s="15">
        <v>6600</v>
      </c>
      <c r="IP19" s="15">
        <v>6650</v>
      </c>
      <c r="IQ19" s="15">
        <v>6700</v>
      </c>
      <c r="IR19" s="15">
        <v>6750</v>
      </c>
      <c r="IS19" s="15">
        <v>6800</v>
      </c>
      <c r="IT19" s="15">
        <v>6850</v>
      </c>
      <c r="IU19" s="15">
        <v>6900</v>
      </c>
      <c r="IV19" s="15">
        <v>6950</v>
      </c>
      <c r="IW19" s="15">
        <v>7000</v>
      </c>
      <c r="IX19" s="15">
        <v>7050</v>
      </c>
      <c r="IY19" s="15">
        <v>7100</v>
      </c>
      <c r="IZ19" s="15">
        <v>7150</v>
      </c>
      <c r="JA19" s="15">
        <v>7200</v>
      </c>
      <c r="JB19" s="15">
        <v>7250</v>
      </c>
      <c r="JC19" s="15">
        <v>7300</v>
      </c>
      <c r="JD19" s="15">
        <v>7350</v>
      </c>
      <c r="JE19" s="15">
        <v>7400</v>
      </c>
      <c r="JF19" s="15">
        <v>7450</v>
      </c>
      <c r="JG19" s="15">
        <v>7500</v>
      </c>
      <c r="JH19" s="15">
        <v>7550</v>
      </c>
      <c r="JI19" s="15">
        <v>7600</v>
      </c>
      <c r="JJ19" s="15">
        <v>7650</v>
      </c>
      <c r="JK19" s="15">
        <v>7700</v>
      </c>
      <c r="JL19" s="15">
        <v>7750</v>
      </c>
      <c r="JM19" s="15">
        <v>7800</v>
      </c>
      <c r="JN19" s="15">
        <v>7850</v>
      </c>
      <c r="JO19" s="15">
        <v>7900</v>
      </c>
      <c r="JP19" s="15">
        <v>7950</v>
      </c>
      <c r="JQ19" s="15">
        <v>8000</v>
      </c>
      <c r="JR19" s="15">
        <v>8050</v>
      </c>
      <c r="JS19" s="15">
        <v>8100</v>
      </c>
      <c r="JT19" s="15">
        <v>8150</v>
      </c>
      <c r="JU19" s="15">
        <v>8200</v>
      </c>
      <c r="JV19" s="15">
        <v>8250</v>
      </c>
      <c r="JW19" s="15">
        <v>8300</v>
      </c>
      <c r="JX19" s="15">
        <v>8350</v>
      </c>
      <c r="JY19" s="15">
        <v>8400</v>
      </c>
      <c r="JZ19" s="15">
        <v>8450</v>
      </c>
      <c r="KA19" s="15">
        <v>8500</v>
      </c>
      <c r="KB19" s="15">
        <v>8550</v>
      </c>
      <c r="KC19" s="15">
        <v>8600</v>
      </c>
      <c r="KD19" s="15">
        <v>8650</v>
      </c>
      <c r="KE19" s="15">
        <v>8700</v>
      </c>
      <c r="KF19" s="15">
        <v>8750</v>
      </c>
      <c r="KG19" s="15">
        <v>8800</v>
      </c>
      <c r="KH19" s="15">
        <v>8850</v>
      </c>
      <c r="KI19" s="15">
        <v>8900</v>
      </c>
      <c r="KJ19" s="15">
        <v>8950</v>
      </c>
      <c r="KK19" s="15">
        <v>9000</v>
      </c>
      <c r="KL19" s="15">
        <v>9050</v>
      </c>
      <c r="KM19" s="15">
        <v>9100</v>
      </c>
      <c r="KN19" s="15">
        <v>9150</v>
      </c>
      <c r="KO19" s="15">
        <v>9200</v>
      </c>
      <c r="KP19" s="15">
        <v>9250</v>
      </c>
      <c r="KQ19" s="15">
        <v>9300</v>
      </c>
      <c r="KR19" s="15">
        <v>9350</v>
      </c>
      <c r="KS19" s="15">
        <v>9400</v>
      </c>
      <c r="KT19" s="15">
        <v>9450</v>
      </c>
      <c r="KU19" s="15">
        <v>9500</v>
      </c>
      <c r="KV19" s="15">
        <v>9550</v>
      </c>
      <c r="KW19" s="15">
        <v>9600</v>
      </c>
      <c r="KX19" s="15">
        <v>9650</v>
      </c>
      <c r="KY19" s="15">
        <v>9700</v>
      </c>
      <c r="KZ19" s="15">
        <v>9750</v>
      </c>
      <c r="LA19" s="15">
        <v>9800</v>
      </c>
      <c r="LB19" s="15">
        <v>9850</v>
      </c>
      <c r="LC19" s="15">
        <v>9900</v>
      </c>
      <c r="LD19" s="15">
        <v>9950</v>
      </c>
      <c r="LE19" s="16">
        <v>10000</v>
      </c>
    </row>
    <row r="20" spans="2:317" x14ac:dyDescent="0.25">
      <c r="B20" s="5" t="str">
        <f>CONCATENATE(C20,IF(D20="Rural","R","U"),E20)</f>
        <v>bhp1RSM</v>
      </c>
      <c r="C20" s="41" t="s">
        <v>11</v>
      </c>
      <c r="D20" s="43" t="s">
        <v>3</v>
      </c>
      <c r="E20" s="40" t="s">
        <v>19</v>
      </c>
      <c r="F20" s="41">
        <v>16130</v>
      </c>
      <c r="G20" s="42">
        <v>4</v>
      </c>
      <c r="H20" s="41">
        <v>1737</v>
      </c>
      <c r="I20" s="43">
        <v>15690</v>
      </c>
      <c r="J20" s="43">
        <v>9285</v>
      </c>
      <c r="K20" s="43">
        <v>5939</v>
      </c>
      <c r="L20" s="43">
        <v>4257</v>
      </c>
      <c r="M20" s="43">
        <v>3358</v>
      </c>
      <c r="N20" s="43">
        <v>2752</v>
      </c>
      <c r="O20" s="43">
        <v>1997</v>
      </c>
      <c r="P20" s="43">
        <v>1657</v>
      </c>
      <c r="Q20" s="43">
        <v>1393</v>
      </c>
      <c r="R20" s="43">
        <v>1173</v>
      </c>
      <c r="S20" s="43">
        <v>1003</v>
      </c>
      <c r="T20" s="43">
        <v>891.2</v>
      </c>
      <c r="U20" s="43">
        <v>847.2</v>
      </c>
      <c r="V20" s="43">
        <v>740.2</v>
      </c>
      <c r="W20" s="43">
        <v>674.4</v>
      </c>
      <c r="X20" s="43">
        <v>609.70000000000005</v>
      </c>
      <c r="Y20" s="43">
        <v>545.70000000000005</v>
      </c>
      <c r="Z20" s="43">
        <v>505.1</v>
      </c>
      <c r="AA20" s="44">
        <v>475</v>
      </c>
      <c r="AB20" s="43">
        <v>445.3</v>
      </c>
      <c r="AC20" s="44">
        <v>417</v>
      </c>
      <c r="AD20" s="43">
        <v>390.5</v>
      </c>
      <c r="AE20" s="44">
        <v>366</v>
      </c>
      <c r="AF20" s="43">
        <v>343.4</v>
      </c>
      <c r="AG20" s="43">
        <v>331.2</v>
      </c>
      <c r="AH20" s="43">
        <v>322.3</v>
      </c>
      <c r="AI20" s="43">
        <v>313.89999999999998</v>
      </c>
      <c r="AJ20" s="43">
        <v>305.3</v>
      </c>
      <c r="AK20" s="43">
        <v>296.60000000000002</v>
      </c>
      <c r="AL20" s="45">
        <v>288.60000000000002</v>
      </c>
      <c r="AM20" s="45">
        <v>281.3</v>
      </c>
      <c r="AN20" s="45">
        <v>274</v>
      </c>
      <c r="AO20" s="45">
        <v>266.7</v>
      </c>
      <c r="AP20" s="45">
        <v>259.60000000000002</v>
      </c>
      <c r="AQ20" s="45">
        <v>252.7</v>
      </c>
      <c r="AR20" s="45">
        <v>245.9</v>
      </c>
      <c r="AS20" s="45">
        <v>239.7</v>
      </c>
      <c r="AT20" s="45">
        <v>235.1</v>
      </c>
      <c r="AU20" s="45">
        <v>231</v>
      </c>
      <c r="AV20" s="45">
        <v>227.2</v>
      </c>
      <c r="AW20" s="45">
        <v>223.4</v>
      </c>
      <c r="AX20" s="45">
        <v>219.6</v>
      </c>
      <c r="AY20" s="45">
        <v>216.6</v>
      </c>
      <c r="AZ20" s="45">
        <v>213.7</v>
      </c>
      <c r="BA20" s="45">
        <v>210.7</v>
      </c>
      <c r="BB20" s="45">
        <v>207.7</v>
      </c>
      <c r="BC20" s="45">
        <v>204.7</v>
      </c>
      <c r="BD20" s="45">
        <v>201.7</v>
      </c>
      <c r="BE20" s="45">
        <v>198.7</v>
      </c>
      <c r="BF20" s="45">
        <v>195.8</v>
      </c>
      <c r="BG20" s="45">
        <v>192.8</v>
      </c>
      <c r="BH20" s="45">
        <v>189.9</v>
      </c>
      <c r="BI20" s="45">
        <v>187</v>
      </c>
      <c r="BJ20" s="45">
        <v>184.2</v>
      </c>
      <c r="BK20" s="45">
        <v>181.4</v>
      </c>
      <c r="BL20" s="45">
        <v>178.6</v>
      </c>
      <c r="BM20" s="45">
        <v>175.9</v>
      </c>
      <c r="BN20" s="45">
        <v>173.3</v>
      </c>
      <c r="BO20" s="45">
        <v>170.6</v>
      </c>
      <c r="BP20" s="45">
        <v>168.1</v>
      </c>
      <c r="BQ20" s="45">
        <v>165.5</v>
      </c>
      <c r="BR20" s="45">
        <v>163</v>
      </c>
      <c r="BS20" s="45">
        <v>160.6</v>
      </c>
      <c r="BT20" s="45">
        <v>158.19999999999999</v>
      </c>
      <c r="BU20" s="45">
        <v>155.80000000000001</v>
      </c>
      <c r="BV20" s="45">
        <v>153.5</v>
      </c>
      <c r="BW20" s="45">
        <v>151.30000000000001</v>
      </c>
      <c r="BX20" s="45">
        <v>149.1</v>
      </c>
      <c r="BY20" s="45">
        <v>146.9</v>
      </c>
      <c r="BZ20" s="45">
        <v>144.80000000000001</v>
      </c>
      <c r="CA20" s="45">
        <v>142.80000000000001</v>
      </c>
      <c r="CB20" s="45">
        <v>140.80000000000001</v>
      </c>
      <c r="CC20" s="45">
        <v>138.9</v>
      </c>
      <c r="CD20" s="45">
        <v>137</v>
      </c>
      <c r="CE20" s="45">
        <v>135.19999999999999</v>
      </c>
      <c r="CF20" s="45">
        <v>133.30000000000001</v>
      </c>
      <c r="CG20" s="45">
        <v>131.6</v>
      </c>
      <c r="CH20" s="45">
        <v>129.80000000000001</v>
      </c>
      <c r="CI20" s="45">
        <v>128.1</v>
      </c>
      <c r="CJ20" s="45">
        <v>126.4</v>
      </c>
      <c r="CK20" s="45">
        <v>124.8</v>
      </c>
      <c r="CL20" s="45">
        <v>123.1</v>
      </c>
      <c r="CM20" s="45">
        <v>121.6</v>
      </c>
      <c r="CN20" s="45">
        <v>120</v>
      </c>
      <c r="CO20" s="45">
        <v>118.5</v>
      </c>
      <c r="CP20" s="45">
        <v>117</v>
      </c>
      <c r="CQ20" s="45">
        <v>115.5</v>
      </c>
      <c r="CR20" s="45">
        <v>114.1</v>
      </c>
      <c r="CS20" s="45">
        <v>112.7</v>
      </c>
      <c r="CT20" s="45">
        <v>111.3</v>
      </c>
      <c r="CU20" s="45">
        <v>109.9</v>
      </c>
      <c r="CV20" s="45">
        <v>108.7</v>
      </c>
      <c r="CW20" s="45">
        <v>107.6</v>
      </c>
      <c r="CX20" s="45">
        <v>106.5</v>
      </c>
      <c r="CY20" s="45">
        <v>105.4</v>
      </c>
      <c r="CZ20" s="45">
        <v>104.3</v>
      </c>
      <c r="DA20" s="45">
        <v>103.3</v>
      </c>
      <c r="DB20" s="45">
        <v>102.3</v>
      </c>
      <c r="DC20" s="45">
        <v>101.4</v>
      </c>
      <c r="DD20" s="45">
        <v>100.5</v>
      </c>
      <c r="DE20" s="46">
        <v>99.58</v>
      </c>
      <c r="DF20" s="46">
        <v>98.7</v>
      </c>
      <c r="DG20" s="46">
        <v>97.82</v>
      </c>
      <c r="DH20" s="46">
        <v>96.96</v>
      </c>
      <c r="DI20" s="46">
        <v>96.14</v>
      </c>
      <c r="DJ20" s="46">
        <v>95.32</v>
      </c>
      <c r="DK20" s="46">
        <v>94.52</v>
      </c>
      <c r="DL20" s="46">
        <v>93.73</v>
      </c>
      <c r="DM20" s="46">
        <v>92.94</v>
      </c>
      <c r="DN20" s="46">
        <v>92.16</v>
      </c>
      <c r="DO20" s="46">
        <v>91.4</v>
      </c>
      <c r="DP20" s="46">
        <v>90.64</v>
      </c>
      <c r="DQ20" s="46">
        <v>89.89</v>
      </c>
      <c r="DR20" s="46">
        <v>89.15</v>
      </c>
      <c r="DS20" s="46">
        <v>88.41</v>
      </c>
      <c r="DT20" s="46">
        <v>87.69</v>
      </c>
      <c r="DU20" s="46">
        <v>86.97</v>
      </c>
      <c r="DV20" s="46">
        <v>86.26</v>
      </c>
      <c r="DW20" s="46">
        <v>85.56</v>
      </c>
      <c r="DX20" s="46">
        <v>84.87</v>
      </c>
      <c r="DY20" s="46">
        <v>84.19</v>
      </c>
      <c r="DZ20" s="46">
        <v>83.51</v>
      </c>
      <c r="EA20" s="46">
        <v>82.84</v>
      </c>
      <c r="EB20" s="46">
        <v>82.18</v>
      </c>
      <c r="EC20" s="46">
        <v>81.53</v>
      </c>
      <c r="ED20" s="46">
        <v>80.89</v>
      </c>
      <c r="EE20" s="46">
        <v>80.25</v>
      </c>
      <c r="EF20" s="46">
        <v>79.62</v>
      </c>
      <c r="EG20" s="46">
        <v>79</v>
      </c>
      <c r="EH20" s="46">
        <v>78.38</v>
      </c>
      <c r="EI20" s="46">
        <v>77.77</v>
      </c>
      <c r="EJ20" s="46">
        <v>77.17</v>
      </c>
      <c r="EK20" s="46">
        <v>76.58</v>
      </c>
      <c r="EL20" s="46">
        <v>75.989999999999995</v>
      </c>
      <c r="EM20" s="46">
        <v>75.41</v>
      </c>
      <c r="EN20" s="46">
        <v>74.84</v>
      </c>
      <c r="EO20" s="46">
        <v>74.27</v>
      </c>
      <c r="EP20" s="46">
        <v>73.709999999999994</v>
      </c>
      <c r="EQ20" s="46">
        <v>73.150000000000006</v>
      </c>
      <c r="ER20" s="46">
        <v>72.61</v>
      </c>
      <c r="ES20" s="46">
        <v>72.06</v>
      </c>
      <c r="ET20" s="46">
        <v>71.53</v>
      </c>
      <c r="EU20" s="46">
        <v>71</v>
      </c>
      <c r="EV20" s="46">
        <v>70.48</v>
      </c>
      <c r="EW20" s="46">
        <v>69.959999999999994</v>
      </c>
      <c r="EX20" s="46">
        <v>69.45</v>
      </c>
      <c r="EY20" s="46">
        <v>68.94</v>
      </c>
      <c r="EZ20" s="46">
        <v>68.44</v>
      </c>
      <c r="FA20" s="46">
        <v>67.95</v>
      </c>
      <c r="FB20" s="46">
        <v>67.459999999999994</v>
      </c>
      <c r="FC20" s="46">
        <v>66.98</v>
      </c>
      <c r="FD20" s="46">
        <v>66.5</v>
      </c>
      <c r="FE20" s="46">
        <v>66.040000000000006</v>
      </c>
      <c r="FF20" s="46">
        <v>65.72</v>
      </c>
      <c r="FG20" s="46">
        <v>65.400000000000006</v>
      </c>
      <c r="FH20" s="46">
        <v>65.08</v>
      </c>
      <c r="FI20" s="46">
        <v>64.77</v>
      </c>
      <c r="FJ20" s="46">
        <v>64.45</v>
      </c>
      <c r="FK20" s="46">
        <v>64.14</v>
      </c>
      <c r="FL20" s="46">
        <v>63.83</v>
      </c>
      <c r="FM20" s="46">
        <v>63.52</v>
      </c>
      <c r="FN20" s="46">
        <v>63.22</v>
      </c>
      <c r="FO20" s="46">
        <v>62.91</v>
      </c>
      <c r="FP20" s="46">
        <v>62.61</v>
      </c>
      <c r="FQ20" s="46">
        <v>62.31</v>
      </c>
      <c r="FR20" s="46">
        <v>62.01</v>
      </c>
      <c r="FS20" s="46">
        <v>61.71</v>
      </c>
      <c r="FT20" s="46">
        <v>61.42</v>
      </c>
      <c r="FU20" s="46">
        <v>61.12</v>
      </c>
      <c r="FV20" s="46">
        <v>60.83</v>
      </c>
      <c r="FW20" s="46">
        <v>60.57</v>
      </c>
      <c r="FX20" s="46">
        <v>60.33</v>
      </c>
      <c r="FY20" s="46">
        <v>60.08</v>
      </c>
      <c r="FZ20" s="46">
        <v>59.84</v>
      </c>
      <c r="GA20" s="46">
        <v>59.59</v>
      </c>
      <c r="GB20" s="46">
        <v>59.35</v>
      </c>
      <c r="GC20" s="46">
        <v>59.11</v>
      </c>
      <c r="GD20" s="46">
        <v>58.87</v>
      </c>
      <c r="GE20" s="46">
        <v>58.63</v>
      </c>
      <c r="GF20" s="46">
        <v>58.39</v>
      </c>
      <c r="GG20" s="46">
        <v>58.15</v>
      </c>
      <c r="GH20" s="46">
        <v>57.92</v>
      </c>
      <c r="GI20" s="46">
        <v>57.68</v>
      </c>
      <c r="GJ20" s="46">
        <v>57.45</v>
      </c>
      <c r="GK20" s="46">
        <v>57.21</v>
      </c>
      <c r="GL20" s="46">
        <v>56.98</v>
      </c>
      <c r="GM20" s="46">
        <v>56.75</v>
      </c>
      <c r="GN20" s="46">
        <v>56.52</v>
      </c>
      <c r="GO20" s="46">
        <v>56.29</v>
      </c>
      <c r="GP20" s="46">
        <v>56.06</v>
      </c>
      <c r="GQ20" s="46">
        <v>55.83</v>
      </c>
      <c r="GR20" s="46">
        <v>55.61</v>
      </c>
      <c r="GS20" s="46">
        <v>55.38</v>
      </c>
      <c r="GT20" s="46">
        <v>55.16</v>
      </c>
      <c r="GU20" s="46">
        <v>54.93</v>
      </c>
      <c r="GV20" s="46">
        <v>54.71</v>
      </c>
      <c r="GW20" s="46">
        <v>54.49</v>
      </c>
      <c r="GX20" s="46">
        <v>54.27</v>
      </c>
      <c r="GY20" s="46">
        <v>54.05</v>
      </c>
      <c r="GZ20" s="46">
        <v>53.83</v>
      </c>
      <c r="HA20" s="46">
        <v>53.61</v>
      </c>
      <c r="HB20" s="46">
        <v>53.4</v>
      </c>
      <c r="HC20" s="46">
        <v>53.18</v>
      </c>
      <c r="HD20" s="46">
        <v>52.97</v>
      </c>
      <c r="HE20" s="46">
        <v>52.75</v>
      </c>
      <c r="HF20" s="46">
        <v>52.54</v>
      </c>
      <c r="HG20" s="46">
        <v>52.33</v>
      </c>
      <c r="HH20" s="46">
        <v>52.12</v>
      </c>
      <c r="HI20" s="46">
        <v>51.91</v>
      </c>
      <c r="HJ20" s="46">
        <v>51.51</v>
      </c>
      <c r="HK20" s="46">
        <v>51.12</v>
      </c>
      <c r="HL20" s="46">
        <v>50.74</v>
      </c>
      <c r="HM20" s="46">
        <v>50.36</v>
      </c>
      <c r="HN20" s="46">
        <v>49.98</v>
      </c>
      <c r="HO20" s="46">
        <v>49.61</v>
      </c>
      <c r="HP20" s="46">
        <v>49.24</v>
      </c>
      <c r="HQ20" s="46">
        <v>48.87</v>
      </c>
      <c r="HR20" s="46">
        <v>48.51</v>
      </c>
      <c r="HS20" s="46">
        <v>48.15</v>
      </c>
      <c r="HT20" s="46">
        <v>47.8</v>
      </c>
      <c r="HU20" s="46">
        <v>47.45</v>
      </c>
      <c r="HV20" s="46">
        <v>47.1</v>
      </c>
      <c r="HW20" s="46">
        <v>46.75</v>
      </c>
      <c r="HX20" s="46">
        <v>46.41</v>
      </c>
      <c r="HY20" s="46">
        <v>46.07</v>
      </c>
      <c r="HZ20" s="46">
        <v>45.74</v>
      </c>
      <c r="IA20" s="46">
        <v>45.4</v>
      </c>
      <c r="IB20" s="46">
        <v>45.08</v>
      </c>
      <c r="IC20" s="46">
        <v>44.75</v>
      </c>
      <c r="ID20" s="46">
        <v>44.43</v>
      </c>
      <c r="IE20" s="46">
        <v>44.11</v>
      </c>
      <c r="IF20" s="46">
        <v>43.79</v>
      </c>
      <c r="IG20" s="46">
        <v>43.48</v>
      </c>
      <c r="IH20" s="46">
        <v>43.17</v>
      </c>
      <c r="II20" s="46">
        <v>42.86</v>
      </c>
      <c r="IJ20" s="46">
        <v>42.56</v>
      </c>
      <c r="IK20" s="46">
        <v>42.26</v>
      </c>
      <c r="IL20" s="46">
        <v>41.96</v>
      </c>
      <c r="IM20" s="46">
        <v>41.67</v>
      </c>
      <c r="IN20" s="46">
        <v>41.38</v>
      </c>
      <c r="IO20" s="46">
        <v>41.09</v>
      </c>
      <c r="IP20" s="46">
        <v>40.799999999999997</v>
      </c>
      <c r="IQ20" s="46">
        <v>40.520000000000003</v>
      </c>
      <c r="IR20" s="46">
        <v>40.24</v>
      </c>
      <c r="IS20" s="46">
        <v>39.96</v>
      </c>
      <c r="IT20" s="46">
        <v>39.69</v>
      </c>
      <c r="IU20" s="46">
        <v>39.42</v>
      </c>
      <c r="IV20" s="46">
        <v>39.15</v>
      </c>
      <c r="IW20" s="46">
        <v>38.880000000000003</v>
      </c>
      <c r="IX20" s="46">
        <v>38.619999999999997</v>
      </c>
      <c r="IY20" s="46">
        <v>38.36</v>
      </c>
      <c r="IZ20" s="46">
        <v>38.1</v>
      </c>
      <c r="JA20" s="46">
        <v>37.840000000000003</v>
      </c>
      <c r="JB20" s="46">
        <v>37.590000000000003</v>
      </c>
      <c r="JC20" s="46">
        <v>37.340000000000003</v>
      </c>
      <c r="JD20" s="46">
        <v>37.090000000000003</v>
      </c>
      <c r="JE20" s="46">
        <v>36.85</v>
      </c>
      <c r="JF20" s="46">
        <v>36.6</v>
      </c>
      <c r="JG20" s="46">
        <v>36.36</v>
      </c>
      <c r="JH20" s="46">
        <v>36.119999999999997</v>
      </c>
      <c r="JI20" s="46">
        <v>35.89</v>
      </c>
      <c r="JJ20" s="46">
        <v>35.65</v>
      </c>
      <c r="JK20" s="46">
        <v>35.42</v>
      </c>
      <c r="JL20" s="46">
        <v>35.19</v>
      </c>
      <c r="JM20" s="46">
        <v>34.96</v>
      </c>
      <c r="JN20" s="46">
        <v>34.74</v>
      </c>
      <c r="JO20" s="46">
        <v>34.520000000000003</v>
      </c>
      <c r="JP20" s="46">
        <v>34.299999999999997</v>
      </c>
      <c r="JQ20" s="46">
        <v>34.08</v>
      </c>
      <c r="JR20" s="46">
        <v>33.86</v>
      </c>
      <c r="JS20" s="46">
        <v>33.65</v>
      </c>
      <c r="JT20" s="46">
        <v>33.43</v>
      </c>
      <c r="JU20" s="46">
        <v>33.22</v>
      </c>
      <c r="JV20" s="46">
        <v>33.020000000000003</v>
      </c>
      <c r="JW20" s="46">
        <v>32.81</v>
      </c>
      <c r="JX20" s="46">
        <v>32.61</v>
      </c>
      <c r="JY20" s="46">
        <v>32.4</v>
      </c>
      <c r="JZ20" s="46">
        <v>32.200000000000003</v>
      </c>
      <c r="KA20" s="46">
        <v>32</v>
      </c>
      <c r="KB20" s="46">
        <v>31.81</v>
      </c>
      <c r="KC20" s="46">
        <v>31.61</v>
      </c>
      <c r="KD20" s="46">
        <v>31.42</v>
      </c>
      <c r="KE20" s="46">
        <v>31.23</v>
      </c>
      <c r="KF20" s="46">
        <v>31.04</v>
      </c>
      <c r="KG20" s="46">
        <v>30.85</v>
      </c>
      <c r="KH20" s="46">
        <v>30.67</v>
      </c>
      <c r="KI20" s="46">
        <v>30.48</v>
      </c>
      <c r="KJ20" s="46">
        <v>30.3</v>
      </c>
      <c r="KK20" s="46">
        <v>30.12</v>
      </c>
      <c r="KL20" s="46">
        <v>29.94</v>
      </c>
      <c r="KM20" s="46">
        <v>29.76</v>
      </c>
      <c r="KN20" s="46">
        <v>29.59</v>
      </c>
      <c r="KO20" s="46">
        <v>29.41</v>
      </c>
      <c r="KP20" s="46">
        <v>29.24</v>
      </c>
      <c r="KQ20" s="46">
        <v>29.09</v>
      </c>
      <c r="KR20" s="46">
        <v>28.98</v>
      </c>
      <c r="KS20" s="46">
        <v>28.87</v>
      </c>
      <c r="KT20" s="46">
        <v>28.75</v>
      </c>
      <c r="KU20" s="46">
        <v>28.64</v>
      </c>
      <c r="KV20" s="46">
        <v>28.53</v>
      </c>
      <c r="KW20" s="46">
        <v>28.43</v>
      </c>
      <c r="KX20" s="46">
        <v>28.33</v>
      </c>
      <c r="KY20" s="46">
        <v>28.23</v>
      </c>
      <c r="KZ20" s="46">
        <v>28.14</v>
      </c>
      <c r="LA20" s="46">
        <v>28.04</v>
      </c>
      <c r="LB20" s="46">
        <v>27.94</v>
      </c>
      <c r="LC20" s="46">
        <v>27.84</v>
      </c>
      <c r="LD20" s="46">
        <v>27.75</v>
      </c>
      <c r="LE20" s="47">
        <v>27.65</v>
      </c>
    </row>
    <row r="21" spans="2:317" ht="15" customHeight="1" x14ac:dyDescent="0.25">
      <c r="B21" s="5" t="str">
        <f>CONCATENATE(C21,IF(D21="Rural","R","U"),E21)</f>
        <v>bhp1RSB</v>
      </c>
      <c r="C21" s="49" t="s">
        <v>11</v>
      </c>
      <c r="D21" s="51" t="s">
        <v>3</v>
      </c>
      <c r="E21" s="48" t="s">
        <v>20</v>
      </c>
      <c r="F21" s="49">
        <v>17360</v>
      </c>
      <c r="G21" s="50">
        <v>4</v>
      </c>
      <c r="H21" s="49">
        <v>5172</v>
      </c>
      <c r="I21" s="51">
        <v>14970</v>
      </c>
      <c r="J21" s="51">
        <v>8277</v>
      </c>
      <c r="K21" s="51">
        <v>5232</v>
      </c>
      <c r="L21" s="51">
        <v>3712</v>
      </c>
      <c r="M21" s="51">
        <v>2852</v>
      </c>
      <c r="N21" s="51">
        <v>2467</v>
      </c>
      <c r="O21" s="51">
        <v>1884</v>
      </c>
      <c r="P21" s="51">
        <v>1464</v>
      </c>
      <c r="Q21" s="51">
        <v>1212</v>
      </c>
      <c r="R21" s="51">
        <v>1046</v>
      </c>
      <c r="S21" s="51">
        <v>919.3</v>
      </c>
      <c r="T21" s="51">
        <v>817.8</v>
      </c>
      <c r="U21" s="51">
        <v>729.6</v>
      </c>
      <c r="V21" s="51">
        <v>638.20000000000005</v>
      </c>
      <c r="W21" s="51">
        <v>553.9</v>
      </c>
      <c r="X21" s="51">
        <v>517.9</v>
      </c>
      <c r="Y21" s="52">
        <v>485</v>
      </c>
      <c r="Z21" s="51">
        <v>449.1</v>
      </c>
      <c r="AA21" s="52">
        <v>414</v>
      </c>
      <c r="AB21" s="51">
        <v>381.2</v>
      </c>
      <c r="AC21" s="51">
        <v>367.9</v>
      </c>
      <c r="AD21" s="51">
        <v>357.1</v>
      </c>
      <c r="AE21" s="51">
        <v>346.9</v>
      </c>
      <c r="AF21" s="51">
        <v>338.2</v>
      </c>
      <c r="AG21" s="51">
        <v>328.9</v>
      </c>
      <c r="AH21" s="51">
        <v>319.2</v>
      </c>
      <c r="AI21" s="51">
        <v>309.3</v>
      </c>
      <c r="AJ21" s="51">
        <v>299.5</v>
      </c>
      <c r="AK21" s="51">
        <v>289.8</v>
      </c>
      <c r="AL21" s="53">
        <v>280.3</v>
      </c>
      <c r="AM21" s="53">
        <v>271.10000000000002</v>
      </c>
      <c r="AN21" s="53">
        <v>262.2</v>
      </c>
      <c r="AO21" s="53">
        <v>254.2</v>
      </c>
      <c r="AP21" s="53">
        <v>248.8</v>
      </c>
      <c r="AQ21" s="53">
        <v>243.6</v>
      </c>
      <c r="AR21" s="53">
        <v>238.6</v>
      </c>
      <c r="AS21" s="53">
        <v>233.7</v>
      </c>
      <c r="AT21" s="53">
        <v>228.9</v>
      </c>
      <c r="AU21" s="53">
        <v>224.1</v>
      </c>
      <c r="AV21" s="53">
        <v>219.4</v>
      </c>
      <c r="AW21" s="53">
        <v>214.7</v>
      </c>
      <c r="AX21" s="53">
        <v>210.1</v>
      </c>
      <c r="AY21" s="53">
        <v>205.7</v>
      </c>
      <c r="AZ21" s="53">
        <v>201.3</v>
      </c>
      <c r="BA21" s="53">
        <v>197</v>
      </c>
      <c r="BB21" s="53">
        <v>192.8</v>
      </c>
      <c r="BC21" s="53">
        <v>188.8</v>
      </c>
      <c r="BD21" s="53">
        <v>184.8</v>
      </c>
      <c r="BE21" s="53">
        <v>181</v>
      </c>
      <c r="BF21" s="53">
        <v>177.2</v>
      </c>
      <c r="BG21" s="53">
        <v>173.6</v>
      </c>
      <c r="BH21" s="53">
        <v>170</v>
      </c>
      <c r="BI21" s="53">
        <v>166.6</v>
      </c>
      <c r="BJ21" s="53">
        <v>163.30000000000001</v>
      </c>
      <c r="BK21" s="53">
        <v>160</v>
      </c>
      <c r="BL21" s="53">
        <v>156.9</v>
      </c>
      <c r="BM21" s="53">
        <v>153.80000000000001</v>
      </c>
      <c r="BN21" s="53">
        <v>150.80000000000001</v>
      </c>
      <c r="BO21" s="53">
        <v>147.9</v>
      </c>
      <c r="BP21" s="53">
        <v>145.1</v>
      </c>
      <c r="BQ21" s="53">
        <v>142.4</v>
      </c>
      <c r="BR21" s="53">
        <v>139.80000000000001</v>
      </c>
      <c r="BS21" s="53">
        <v>137.19999999999999</v>
      </c>
      <c r="BT21" s="53">
        <v>134.69999999999999</v>
      </c>
      <c r="BU21" s="53">
        <v>132.30000000000001</v>
      </c>
      <c r="BV21" s="53">
        <v>129.9</v>
      </c>
      <c r="BW21" s="53">
        <v>127.6</v>
      </c>
      <c r="BX21" s="53">
        <v>125.9</v>
      </c>
      <c r="BY21" s="53">
        <v>124.3</v>
      </c>
      <c r="BZ21" s="53">
        <v>122.6</v>
      </c>
      <c r="CA21" s="53">
        <v>121</v>
      </c>
      <c r="CB21" s="53">
        <v>119.4</v>
      </c>
      <c r="CC21" s="53">
        <v>117.9</v>
      </c>
      <c r="CD21" s="53">
        <v>116.3</v>
      </c>
      <c r="CE21" s="53">
        <v>114.8</v>
      </c>
      <c r="CF21" s="53">
        <v>113.4</v>
      </c>
      <c r="CG21" s="53">
        <v>112</v>
      </c>
      <c r="CH21" s="53">
        <v>110.6</v>
      </c>
      <c r="CI21" s="53">
        <v>109.2</v>
      </c>
      <c r="CJ21" s="53">
        <v>107.9</v>
      </c>
      <c r="CK21" s="53">
        <v>106.6</v>
      </c>
      <c r="CL21" s="53">
        <v>105.3</v>
      </c>
      <c r="CM21" s="53">
        <v>104</v>
      </c>
      <c r="CN21" s="53">
        <v>102.8</v>
      </c>
      <c r="CO21" s="53">
        <v>101.6</v>
      </c>
      <c r="CP21" s="53">
        <v>100.3</v>
      </c>
      <c r="CQ21" s="54">
        <v>99.16</v>
      </c>
      <c r="CR21" s="54">
        <v>98</v>
      </c>
      <c r="CS21" s="54">
        <v>96.85</v>
      </c>
      <c r="CT21" s="54">
        <v>95.73</v>
      </c>
      <c r="CU21" s="54">
        <v>94.62</v>
      </c>
      <c r="CV21" s="54">
        <v>93.54</v>
      </c>
      <c r="CW21" s="54">
        <v>92.47</v>
      </c>
      <c r="CX21" s="54">
        <v>91.42</v>
      </c>
      <c r="CY21" s="54">
        <v>90.39</v>
      </c>
      <c r="CZ21" s="54">
        <v>89.38</v>
      </c>
      <c r="DA21" s="54">
        <v>88.38</v>
      </c>
      <c r="DB21" s="54">
        <v>87.4</v>
      </c>
      <c r="DC21" s="54">
        <v>86.44</v>
      </c>
      <c r="DD21" s="54">
        <v>85.49</v>
      </c>
      <c r="DE21" s="54">
        <v>84.56</v>
      </c>
      <c r="DF21" s="54">
        <v>83.65</v>
      </c>
      <c r="DG21" s="54">
        <v>82.75</v>
      </c>
      <c r="DH21" s="54">
        <v>81.87</v>
      </c>
      <c r="DI21" s="54">
        <v>81.069999999999993</v>
      </c>
      <c r="DJ21" s="54">
        <v>80.47</v>
      </c>
      <c r="DK21" s="54">
        <v>79.87</v>
      </c>
      <c r="DL21" s="54">
        <v>79.27</v>
      </c>
      <c r="DM21" s="54">
        <v>78.680000000000007</v>
      </c>
      <c r="DN21" s="54">
        <v>78.099999999999994</v>
      </c>
      <c r="DO21" s="54">
        <v>77.52</v>
      </c>
      <c r="DP21" s="54">
        <v>76.94</v>
      </c>
      <c r="DQ21" s="54">
        <v>76.37</v>
      </c>
      <c r="DR21" s="54">
        <v>75.81</v>
      </c>
      <c r="DS21" s="54">
        <v>75.25</v>
      </c>
      <c r="DT21" s="54">
        <v>74.7</v>
      </c>
      <c r="DU21" s="54">
        <v>74.150000000000006</v>
      </c>
      <c r="DV21" s="54">
        <v>73.599999999999994</v>
      </c>
      <c r="DW21" s="54">
        <v>73.069999999999993</v>
      </c>
      <c r="DX21" s="54">
        <v>72.53</v>
      </c>
      <c r="DY21" s="54">
        <v>72</v>
      </c>
      <c r="DZ21" s="54">
        <v>71.48</v>
      </c>
      <c r="EA21" s="54">
        <v>70.959999999999994</v>
      </c>
      <c r="EB21" s="54">
        <v>70.45</v>
      </c>
      <c r="EC21" s="54">
        <v>69.94</v>
      </c>
      <c r="ED21" s="54">
        <v>69.44</v>
      </c>
      <c r="EE21" s="54">
        <v>68.94</v>
      </c>
      <c r="EF21" s="54">
        <v>68.45</v>
      </c>
      <c r="EG21" s="54">
        <v>67.97</v>
      </c>
      <c r="EH21" s="54">
        <v>67.540000000000006</v>
      </c>
      <c r="EI21" s="54">
        <v>67.11</v>
      </c>
      <c r="EJ21" s="54">
        <v>66.69</v>
      </c>
      <c r="EK21" s="54">
        <v>66.27</v>
      </c>
      <c r="EL21" s="54">
        <v>65.849999999999994</v>
      </c>
      <c r="EM21" s="54">
        <v>65.430000000000007</v>
      </c>
      <c r="EN21" s="54">
        <v>65.02</v>
      </c>
      <c r="EO21" s="54">
        <v>64.650000000000006</v>
      </c>
      <c r="EP21" s="54">
        <v>64.290000000000006</v>
      </c>
      <c r="EQ21" s="54">
        <v>63.92</v>
      </c>
      <c r="ER21" s="54">
        <v>63.56</v>
      </c>
      <c r="ES21" s="54">
        <v>63.2</v>
      </c>
      <c r="ET21" s="54">
        <v>62.85</v>
      </c>
      <c r="EU21" s="54">
        <v>62.49</v>
      </c>
      <c r="EV21" s="54">
        <v>62.14</v>
      </c>
      <c r="EW21" s="54">
        <v>61.79</v>
      </c>
      <c r="EX21" s="54">
        <v>61.44</v>
      </c>
      <c r="EY21" s="54">
        <v>61.1</v>
      </c>
      <c r="EZ21" s="54">
        <v>60.75</v>
      </c>
      <c r="FA21" s="54">
        <v>60.41</v>
      </c>
      <c r="FB21" s="54">
        <v>60.07</v>
      </c>
      <c r="FC21" s="54">
        <v>59.74</v>
      </c>
      <c r="FD21" s="54">
        <v>59.4</v>
      </c>
      <c r="FE21" s="54">
        <v>59.07</v>
      </c>
      <c r="FF21" s="54">
        <v>58.74</v>
      </c>
      <c r="FG21" s="54">
        <v>58.42</v>
      </c>
      <c r="FH21" s="54">
        <v>58.09</v>
      </c>
      <c r="FI21" s="54">
        <v>57.77</v>
      </c>
      <c r="FJ21" s="54">
        <v>57.45</v>
      </c>
      <c r="FK21" s="54">
        <v>57.14</v>
      </c>
      <c r="FL21" s="54">
        <v>56.82</v>
      </c>
      <c r="FM21" s="54">
        <v>56.51</v>
      </c>
      <c r="FN21" s="54">
        <v>56.2</v>
      </c>
      <c r="FO21" s="54">
        <v>55.89</v>
      </c>
      <c r="FP21" s="54">
        <v>55.58</v>
      </c>
      <c r="FQ21" s="54">
        <v>55.28</v>
      </c>
      <c r="FR21" s="54">
        <v>54.98</v>
      </c>
      <c r="FS21" s="54">
        <v>54.68</v>
      </c>
      <c r="FT21" s="54">
        <v>54.38</v>
      </c>
      <c r="FU21" s="54">
        <v>54.09</v>
      </c>
      <c r="FV21" s="54">
        <v>53.8</v>
      </c>
      <c r="FW21" s="54">
        <v>53.51</v>
      </c>
      <c r="FX21" s="54">
        <v>53.22</v>
      </c>
      <c r="FY21" s="54">
        <v>52.93</v>
      </c>
      <c r="FZ21" s="54">
        <v>52.65</v>
      </c>
      <c r="GA21" s="54">
        <v>52.37</v>
      </c>
      <c r="GB21" s="54">
        <v>52.09</v>
      </c>
      <c r="GC21" s="54">
        <v>51.81</v>
      </c>
      <c r="GD21" s="54">
        <v>51.54</v>
      </c>
      <c r="GE21" s="54">
        <v>51.26</v>
      </c>
      <c r="GF21" s="54">
        <v>50.99</v>
      </c>
      <c r="GG21" s="54">
        <v>50.72</v>
      </c>
      <c r="GH21" s="54">
        <v>50.46</v>
      </c>
      <c r="GI21" s="54">
        <v>50.19</v>
      </c>
      <c r="GJ21" s="54">
        <v>49.93</v>
      </c>
      <c r="GK21" s="54">
        <v>49.67</v>
      </c>
      <c r="GL21" s="54">
        <v>49.41</v>
      </c>
      <c r="GM21" s="54">
        <v>49.15</v>
      </c>
      <c r="GN21" s="54">
        <v>48.9</v>
      </c>
      <c r="GO21" s="54">
        <v>48.65</v>
      </c>
      <c r="GP21" s="54">
        <v>48.4</v>
      </c>
      <c r="GQ21" s="54">
        <v>48.15</v>
      </c>
      <c r="GR21" s="54">
        <v>47.9</v>
      </c>
      <c r="GS21" s="54">
        <v>47.65</v>
      </c>
      <c r="GT21" s="54">
        <v>47.41</v>
      </c>
      <c r="GU21" s="54">
        <v>47.17</v>
      </c>
      <c r="GV21" s="54">
        <v>46.93</v>
      </c>
      <c r="GW21" s="54">
        <v>46.69</v>
      </c>
      <c r="GX21" s="54">
        <v>46.45</v>
      </c>
      <c r="GY21" s="54">
        <v>46.22</v>
      </c>
      <c r="GZ21" s="54">
        <v>45.99</v>
      </c>
      <c r="HA21" s="54">
        <v>45.76</v>
      </c>
      <c r="HB21" s="54">
        <v>45.53</v>
      </c>
      <c r="HC21" s="54">
        <v>45.3</v>
      </c>
      <c r="HD21" s="54">
        <v>45.07</v>
      </c>
      <c r="HE21" s="54">
        <v>44.85</v>
      </c>
      <c r="HF21" s="54">
        <v>44.63</v>
      </c>
      <c r="HG21" s="54">
        <v>44.41</v>
      </c>
      <c r="HH21" s="54">
        <v>44.19</v>
      </c>
      <c r="HI21" s="54">
        <v>43.97</v>
      </c>
      <c r="HJ21" s="54">
        <v>43.54</v>
      </c>
      <c r="HK21" s="54">
        <v>43.12</v>
      </c>
      <c r="HL21" s="54">
        <v>42.7</v>
      </c>
      <c r="HM21" s="54">
        <v>42.29</v>
      </c>
      <c r="HN21" s="54">
        <v>41.88</v>
      </c>
      <c r="HO21" s="54">
        <v>41.48</v>
      </c>
      <c r="HP21" s="54">
        <v>41.16</v>
      </c>
      <c r="HQ21" s="54">
        <v>40.93</v>
      </c>
      <c r="HR21" s="54">
        <v>40.700000000000003</v>
      </c>
      <c r="HS21" s="54">
        <v>40.47</v>
      </c>
      <c r="HT21" s="54">
        <v>40.25</v>
      </c>
      <c r="HU21" s="54">
        <v>40.020000000000003</v>
      </c>
      <c r="HV21" s="54">
        <v>39.79</v>
      </c>
      <c r="HW21" s="54">
        <v>39.57</v>
      </c>
      <c r="HX21" s="54">
        <v>39.340000000000003</v>
      </c>
      <c r="HY21" s="54">
        <v>39.119999999999997</v>
      </c>
      <c r="HZ21" s="54">
        <v>38.9</v>
      </c>
      <c r="IA21" s="54">
        <v>38.68</v>
      </c>
      <c r="IB21" s="54">
        <v>38.49</v>
      </c>
      <c r="IC21" s="54">
        <v>38.29</v>
      </c>
      <c r="ID21" s="54">
        <v>38.1</v>
      </c>
      <c r="IE21" s="54">
        <v>37.909999999999997</v>
      </c>
      <c r="IF21" s="54">
        <v>37.71</v>
      </c>
      <c r="IG21" s="54">
        <v>37.520000000000003</v>
      </c>
      <c r="IH21" s="54">
        <v>37.33</v>
      </c>
      <c r="II21" s="54">
        <v>37.14</v>
      </c>
      <c r="IJ21" s="54">
        <v>36.950000000000003</v>
      </c>
      <c r="IK21" s="54">
        <v>36.76</v>
      </c>
      <c r="IL21" s="54">
        <v>36.57</v>
      </c>
      <c r="IM21" s="54">
        <v>36.39</v>
      </c>
      <c r="IN21" s="54">
        <v>36.200000000000003</v>
      </c>
      <c r="IO21" s="54">
        <v>36.01</v>
      </c>
      <c r="IP21" s="54">
        <v>35.83</v>
      </c>
      <c r="IQ21" s="54">
        <v>35.64</v>
      </c>
      <c r="IR21" s="54">
        <v>35.46</v>
      </c>
      <c r="IS21" s="54">
        <v>35.28</v>
      </c>
      <c r="IT21" s="54">
        <v>35.1</v>
      </c>
      <c r="IU21" s="54">
        <v>34.93</v>
      </c>
      <c r="IV21" s="54">
        <v>34.799999999999997</v>
      </c>
      <c r="IW21" s="54">
        <v>34.68</v>
      </c>
      <c r="IX21" s="54">
        <v>34.549999999999997</v>
      </c>
      <c r="IY21" s="54">
        <v>34.43</v>
      </c>
      <c r="IZ21" s="54">
        <v>34.299999999999997</v>
      </c>
      <c r="JA21" s="54">
        <v>34.17</v>
      </c>
      <c r="JB21" s="54">
        <v>34.049999999999997</v>
      </c>
      <c r="JC21" s="54">
        <v>33.92</v>
      </c>
      <c r="JD21" s="54">
        <v>33.799999999999997</v>
      </c>
      <c r="JE21" s="54">
        <v>33.67</v>
      </c>
      <c r="JF21" s="54">
        <v>33.54</v>
      </c>
      <c r="JG21" s="54">
        <v>33.42</v>
      </c>
      <c r="JH21" s="54">
        <v>33.29</v>
      </c>
      <c r="JI21" s="54">
        <v>33.17</v>
      </c>
      <c r="JJ21" s="54">
        <v>33.04</v>
      </c>
      <c r="JK21" s="54">
        <v>32.92</v>
      </c>
      <c r="JL21" s="54">
        <v>32.79</v>
      </c>
      <c r="JM21" s="54">
        <v>32.67</v>
      </c>
      <c r="JN21" s="54">
        <v>32.549999999999997</v>
      </c>
      <c r="JO21" s="54">
        <v>32.42</v>
      </c>
      <c r="JP21" s="54">
        <v>32.299999999999997</v>
      </c>
      <c r="JQ21" s="54">
        <v>32.18</v>
      </c>
      <c r="JR21" s="54">
        <v>32.049999999999997</v>
      </c>
      <c r="JS21" s="54">
        <v>31.93</v>
      </c>
      <c r="JT21" s="54">
        <v>31.81</v>
      </c>
      <c r="JU21" s="54">
        <v>31.68</v>
      </c>
      <c r="JV21" s="54">
        <v>31.56</v>
      </c>
      <c r="JW21" s="54">
        <v>31.44</v>
      </c>
      <c r="JX21" s="54">
        <v>31.32</v>
      </c>
      <c r="JY21" s="54">
        <v>31.2</v>
      </c>
      <c r="JZ21" s="54">
        <v>31.08</v>
      </c>
      <c r="KA21" s="54">
        <v>30.96</v>
      </c>
      <c r="KB21" s="54">
        <v>30.84</v>
      </c>
      <c r="KC21" s="54">
        <v>30.72</v>
      </c>
      <c r="KD21" s="54">
        <v>30.6</v>
      </c>
      <c r="KE21" s="54">
        <v>30.48</v>
      </c>
      <c r="KF21" s="54">
        <v>30.36</v>
      </c>
      <c r="KG21" s="54">
        <v>30.25</v>
      </c>
      <c r="KH21" s="54">
        <v>30.13</v>
      </c>
      <c r="KI21" s="54">
        <v>30.01</v>
      </c>
      <c r="KJ21" s="54">
        <v>29.9</v>
      </c>
      <c r="KK21" s="54">
        <v>29.78</v>
      </c>
      <c r="KL21" s="54">
        <v>29.66</v>
      </c>
      <c r="KM21" s="54">
        <v>29.55</v>
      </c>
      <c r="KN21" s="54">
        <v>29.43</v>
      </c>
      <c r="KO21" s="54">
        <v>29.32</v>
      </c>
      <c r="KP21" s="54">
        <v>29.2</v>
      </c>
      <c r="KQ21" s="54">
        <v>29.09</v>
      </c>
      <c r="KR21" s="54">
        <v>28.98</v>
      </c>
      <c r="KS21" s="54">
        <v>28.87</v>
      </c>
      <c r="KT21" s="54">
        <v>28.75</v>
      </c>
      <c r="KU21" s="54">
        <v>28.64</v>
      </c>
      <c r="KV21" s="54">
        <v>28.53</v>
      </c>
      <c r="KW21" s="54">
        <v>28.42</v>
      </c>
      <c r="KX21" s="54">
        <v>28.31</v>
      </c>
      <c r="KY21" s="54">
        <v>28.2</v>
      </c>
      <c r="KZ21" s="54">
        <v>28.09</v>
      </c>
      <c r="LA21" s="54">
        <v>27.98</v>
      </c>
      <c r="LB21" s="54">
        <v>27.87</v>
      </c>
      <c r="LC21" s="54">
        <v>27.76</v>
      </c>
      <c r="LD21" s="54">
        <v>27.66</v>
      </c>
      <c r="LE21" s="55">
        <v>27.55</v>
      </c>
    </row>
    <row r="22" spans="2:317" x14ac:dyDescent="0.25">
      <c r="B22" s="5" t="str">
        <f t="shared" ref="B22:B43" si="0">CONCATENATE(C22,IF(D22="Rural","R","U"),E22)</f>
        <v>bhp1USM</v>
      </c>
      <c r="C22" s="49" t="s">
        <v>11</v>
      </c>
      <c r="D22" s="51" t="s">
        <v>2</v>
      </c>
      <c r="E22" s="56" t="s">
        <v>19</v>
      </c>
      <c r="F22" s="49">
        <v>15300</v>
      </c>
      <c r="G22" s="50">
        <v>4</v>
      </c>
      <c r="H22" s="49">
        <v>1668</v>
      </c>
      <c r="I22" s="51">
        <v>14900</v>
      </c>
      <c r="J22" s="51">
        <v>8276</v>
      </c>
      <c r="K22" s="51">
        <v>5349</v>
      </c>
      <c r="L22" s="51">
        <v>3583</v>
      </c>
      <c r="M22" s="51">
        <v>2848</v>
      </c>
      <c r="N22" s="51">
        <v>2339</v>
      </c>
      <c r="O22" s="51">
        <v>1710</v>
      </c>
      <c r="P22" s="51">
        <v>1321</v>
      </c>
      <c r="Q22" s="51">
        <v>1083</v>
      </c>
      <c r="R22" s="51">
        <v>944.8</v>
      </c>
      <c r="S22" s="51">
        <v>829.3</v>
      </c>
      <c r="T22" s="52">
        <v>732</v>
      </c>
      <c r="U22" s="51">
        <v>650.20000000000005</v>
      </c>
      <c r="V22" s="51">
        <v>496.7</v>
      </c>
      <c r="W22" s="51">
        <v>472.7</v>
      </c>
      <c r="X22" s="52">
        <v>453</v>
      </c>
      <c r="Y22" s="52">
        <v>427</v>
      </c>
      <c r="Z22" s="51">
        <v>399.4</v>
      </c>
      <c r="AA22" s="51">
        <v>372.2</v>
      </c>
      <c r="AB22" s="51">
        <v>346.4</v>
      </c>
      <c r="AC22" s="51">
        <v>322.8</v>
      </c>
      <c r="AD22" s="51">
        <v>302.60000000000002</v>
      </c>
      <c r="AE22" s="52">
        <v>284</v>
      </c>
      <c r="AF22" s="51">
        <v>266.89999999999998</v>
      </c>
      <c r="AG22" s="51">
        <v>252.4</v>
      </c>
      <c r="AH22" s="51">
        <v>239.2</v>
      </c>
      <c r="AI22" s="51">
        <v>226.9</v>
      </c>
      <c r="AJ22" s="51">
        <v>215.6</v>
      </c>
      <c r="AK22" s="52">
        <v>205</v>
      </c>
      <c r="AL22" s="53">
        <v>195.2</v>
      </c>
      <c r="AM22" s="53">
        <v>186.1</v>
      </c>
      <c r="AN22" s="53">
        <v>177.7</v>
      </c>
      <c r="AO22" s="53">
        <v>169.9</v>
      </c>
      <c r="AP22" s="53">
        <v>162.6</v>
      </c>
      <c r="AQ22" s="53">
        <v>155.69999999999999</v>
      </c>
      <c r="AR22" s="53">
        <v>149.4</v>
      </c>
      <c r="AS22" s="53">
        <v>143.69999999999999</v>
      </c>
      <c r="AT22" s="53">
        <v>138.4</v>
      </c>
      <c r="AU22" s="53">
        <v>133.5</v>
      </c>
      <c r="AV22" s="53">
        <v>128.80000000000001</v>
      </c>
      <c r="AW22" s="53">
        <v>124.4</v>
      </c>
      <c r="AX22" s="53">
        <v>120.2</v>
      </c>
      <c r="AY22" s="53">
        <v>116.2</v>
      </c>
      <c r="AZ22" s="53">
        <v>112.5</v>
      </c>
      <c r="BA22" s="53">
        <v>108.9</v>
      </c>
      <c r="BB22" s="53">
        <v>105.6</v>
      </c>
      <c r="BC22" s="53">
        <v>102.4</v>
      </c>
      <c r="BD22" s="54">
        <v>99.34</v>
      </c>
      <c r="BE22" s="54">
        <v>96.44</v>
      </c>
      <c r="BF22" s="54">
        <v>93.68</v>
      </c>
      <c r="BG22" s="54">
        <v>91.06</v>
      </c>
      <c r="BH22" s="54">
        <v>88.55</v>
      </c>
      <c r="BI22" s="54">
        <v>86.16</v>
      </c>
      <c r="BJ22" s="54">
        <v>83.87</v>
      </c>
      <c r="BK22" s="54">
        <v>81.680000000000007</v>
      </c>
      <c r="BL22" s="54">
        <v>79.59</v>
      </c>
      <c r="BM22" s="54">
        <v>77.59</v>
      </c>
      <c r="BN22" s="54">
        <v>75.66</v>
      </c>
      <c r="BO22" s="54">
        <v>73.819999999999993</v>
      </c>
      <c r="BP22" s="54">
        <v>72.05</v>
      </c>
      <c r="BQ22" s="54">
        <v>70.36</v>
      </c>
      <c r="BR22" s="54">
        <v>68.73</v>
      </c>
      <c r="BS22" s="54">
        <v>67.16</v>
      </c>
      <c r="BT22" s="54">
        <v>65.650000000000006</v>
      </c>
      <c r="BU22" s="54">
        <v>64.2</v>
      </c>
      <c r="BV22" s="54">
        <v>62.8</v>
      </c>
      <c r="BW22" s="54">
        <v>61.45</v>
      </c>
      <c r="BX22" s="54">
        <v>60.15</v>
      </c>
      <c r="BY22" s="54">
        <v>58.89</v>
      </c>
      <c r="BZ22" s="54">
        <v>57.68</v>
      </c>
      <c r="CA22" s="54">
        <v>56.51</v>
      </c>
      <c r="CB22" s="54">
        <v>55.38</v>
      </c>
      <c r="CC22" s="54">
        <v>54.29</v>
      </c>
      <c r="CD22" s="54">
        <v>53.24</v>
      </c>
      <c r="CE22" s="54">
        <v>52.22</v>
      </c>
      <c r="CF22" s="54">
        <v>51.23</v>
      </c>
      <c r="CG22" s="54">
        <v>50.27</v>
      </c>
      <c r="CH22" s="54">
        <v>49.34</v>
      </c>
      <c r="CI22" s="54">
        <v>48.44</v>
      </c>
      <c r="CJ22" s="54">
        <v>47.57</v>
      </c>
      <c r="CK22" s="54">
        <v>46.73</v>
      </c>
      <c r="CL22" s="54">
        <v>45.91</v>
      </c>
      <c r="CM22" s="54">
        <v>45.11</v>
      </c>
      <c r="CN22" s="54">
        <v>44.34</v>
      </c>
      <c r="CO22" s="54">
        <v>43.59</v>
      </c>
      <c r="CP22" s="54">
        <v>42.86</v>
      </c>
      <c r="CQ22" s="54">
        <v>42.15</v>
      </c>
      <c r="CR22" s="54">
        <v>41.46</v>
      </c>
      <c r="CS22" s="54">
        <v>40.79</v>
      </c>
      <c r="CT22" s="54">
        <v>40.14</v>
      </c>
      <c r="CU22" s="54">
        <v>39.5</v>
      </c>
      <c r="CV22" s="54">
        <v>38.880000000000003</v>
      </c>
      <c r="CW22" s="54">
        <v>38.28</v>
      </c>
      <c r="CX22" s="54">
        <v>37.700000000000003</v>
      </c>
      <c r="CY22" s="54">
        <v>37.119999999999997</v>
      </c>
      <c r="CZ22" s="54">
        <v>36.57</v>
      </c>
      <c r="DA22" s="54">
        <v>36.03</v>
      </c>
      <c r="DB22" s="54">
        <v>35.5</v>
      </c>
      <c r="DC22" s="54">
        <v>34.979999999999997</v>
      </c>
      <c r="DD22" s="54">
        <v>34.479999999999997</v>
      </c>
      <c r="DE22" s="54">
        <v>33.99</v>
      </c>
      <c r="DF22" s="54">
        <v>33.51</v>
      </c>
      <c r="DG22" s="54">
        <v>33.04</v>
      </c>
      <c r="DH22" s="54">
        <v>32.58</v>
      </c>
      <c r="DI22" s="54">
        <v>32.130000000000003</v>
      </c>
      <c r="DJ22" s="54">
        <v>31.7</v>
      </c>
      <c r="DK22" s="54">
        <v>31.27</v>
      </c>
      <c r="DL22" s="54">
        <v>30.86</v>
      </c>
      <c r="DM22" s="54">
        <v>30.45</v>
      </c>
      <c r="DN22" s="54">
        <v>30.05</v>
      </c>
      <c r="DO22" s="54">
        <v>29.66</v>
      </c>
      <c r="DP22" s="54">
        <v>29.28</v>
      </c>
      <c r="DQ22" s="54">
        <v>28.91</v>
      </c>
      <c r="DR22" s="54">
        <v>28.54</v>
      </c>
      <c r="DS22" s="54">
        <v>28.18</v>
      </c>
      <c r="DT22" s="54">
        <v>27.83</v>
      </c>
      <c r="DU22" s="54">
        <v>27.49</v>
      </c>
      <c r="DV22" s="54">
        <v>27.16</v>
      </c>
      <c r="DW22" s="54">
        <v>26.83</v>
      </c>
      <c r="DX22" s="54">
        <v>26.51</v>
      </c>
      <c r="DY22" s="54">
        <v>26.19</v>
      </c>
      <c r="DZ22" s="54">
        <v>25.88</v>
      </c>
      <c r="EA22" s="54">
        <v>25.58</v>
      </c>
      <c r="EB22" s="54">
        <v>25.28</v>
      </c>
      <c r="EC22" s="54">
        <v>24.99</v>
      </c>
      <c r="ED22" s="54">
        <v>24.71</v>
      </c>
      <c r="EE22" s="54">
        <v>24.43</v>
      </c>
      <c r="EF22" s="54">
        <v>24.15</v>
      </c>
      <c r="EG22" s="54">
        <v>23.88</v>
      </c>
      <c r="EH22" s="54">
        <v>23.62</v>
      </c>
      <c r="EI22" s="54">
        <v>23.36</v>
      </c>
      <c r="EJ22" s="54">
        <v>23.1</v>
      </c>
      <c r="EK22" s="54">
        <v>22.85</v>
      </c>
      <c r="EL22" s="54">
        <v>22.61</v>
      </c>
      <c r="EM22" s="54">
        <v>22.37</v>
      </c>
      <c r="EN22" s="54">
        <v>22.13</v>
      </c>
      <c r="EO22" s="54">
        <v>21.9</v>
      </c>
      <c r="EP22" s="54">
        <v>21.67</v>
      </c>
      <c r="EQ22" s="54">
        <v>21.44</v>
      </c>
      <c r="ER22" s="54">
        <v>21.22</v>
      </c>
      <c r="ES22" s="54">
        <v>21.01</v>
      </c>
      <c r="ET22" s="54">
        <v>20.79</v>
      </c>
      <c r="EU22" s="54">
        <v>20.58</v>
      </c>
      <c r="EV22" s="54">
        <v>20.38</v>
      </c>
      <c r="EW22" s="54">
        <v>20.18</v>
      </c>
      <c r="EX22" s="54">
        <v>19.98</v>
      </c>
      <c r="EY22" s="54">
        <v>19.78</v>
      </c>
      <c r="EZ22" s="54">
        <v>19.59</v>
      </c>
      <c r="FA22" s="54">
        <v>19.399999999999999</v>
      </c>
      <c r="FB22" s="54">
        <v>19.21</v>
      </c>
      <c r="FC22" s="54">
        <v>19.03</v>
      </c>
      <c r="FD22" s="54">
        <v>18.850000000000001</v>
      </c>
      <c r="FE22" s="54">
        <v>18.670000000000002</v>
      </c>
      <c r="FF22" s="54">
        <v>18.5</v>
      </c>
      <c r="FG22" s="54">
        <v>18.32</v>
      </c>
      <c r="FH22" s="54">
        <v>18.149999999999999</v>
      </c>
      <c r="FI22" s="54">
        <v>17.989999999999998</v>
      </c>
      <c r="FJ22" s="54">
        <v>17.82</v>
      </c>
      <c r="FK22" s="54">
        <v>17.66</v>
      </c>
      <c r="FL22" s="54">
        <v>17.5</v>
      </c>
      <c r="FM22" s="54">
        <v>17.350000000000001</v>
      </c>
      <c r="FN22" s="54">
        <v>17.190000000000001</v>
      </c>
      <c r="FO22" s="54">
        <v>17.04</v>
      </c>
      <c r="FP22" s="54">
        <v>16.89</v>
      </c>
      <c r="FQ22" s="54">
        <v>16.739999999999998</v>
      </c>
      <c r="FR22" s="54">
        <v>16.600000000000001</v>
      </c>
      <c r="FS22" s="54">
        <v>16.45</v>
      </c>
      <c r="FT22" s="54">
        <v>16.309999999999999</v>
      </c>
      <c r="FU22" s="54">
        <v>16.170000000000002</v>
      </c>
      <c r="FV22" s="54">
        <v>16.03</v>
      </c>
      <c r="FW22" s="54">
        <v>15.9</v>
      </c>
      <c r="FX22" s="54">
        <v>15.77</v>
      </c>
      <c r="FY22" s="54">
        <v>15.63</v>
      </c>
      <c r="FZ22" s="54">
        <v>15.5</v>
      </c>
      <c r="GA22" s="54">
        <v>15.38</v>
      </c>
      <c r="GB22" s="54">
        <v>15.25</v>
      </c>
      <c r="GC22" s="54">
        <v>15.13</v>
      </c>
      <c r="GD22" s="54">
        <v>15</v>
      </c>
      <c r="GE22" s="54">
        <v>14.88</v>
      </c>
      <c r="GF22" s="54">
        <v>14.76</v>
      </c>
      <c r="GG22" s="54">
        <v>14.65</v>
      </c>
      <c r="GH22" s="54">
        <v>14.53</v>
      </c>
      <c r="GI22" s="54">
        <v>14.41</v>
      </c>
      <c r="GJ22" s="54">
        <v>14.3</v>
      </c>
      <c r="GK22" s="54">
        <v>14.19</v>
      </c>
      <c r="GL22" s="54">
        <v>14.08</v>
      </c>
      <c r="GM22" s="54">
        <v>13.97</v>
      </c>
      <c r="GN22" s="54">
        <v>13.86</v>
      </c>
      <c r="GO22" s="54">
        <v>13.76</v>
      </c>
      <c r="GP22" s="54">
        <v>13.65</v>
      </c>
      <c r="GQ22" s="54">
        <v>13.55</v>
      </c>
      <c r="GR22" s="54">
        <v>13.45</v>
      </c>
      <c r="GS22" s="54">
        <v>13.35</v>
      </c>
      <c r="GT22" s="54">
        <v>13.25</v>
      </c>
      <c r="GU22" s="54">
        <v>13.15</v>
      </c>
      <c r="GV22" s="54">
        <v>13.05</v>
      </c>
      <c r="GW22" s="54">
        <v>12.96</v>
      </c>
      <c r="GX22" s="54">
        <v>12.86</v>
      </c>
      <c r="GY22" s="54">
        <v>12.77</v>
      </c>
      <c r="GZ22" s="54">
        <v>12.68</v>
      </c>
      <c r="HA22" s="54">
        <v>12.59</v>
      </c>
      <c r="HB22" s="54">
        <v>12.5</v>
      </c>
      <c r="HC22" s="54">
        <v>12.41</v>
      </c>
      <c r="HD22" s="54">
        <v>12.32</v>
      </c>
      <c r="HE22" s="54">
        <v>12.23</v>
      </c>
      <c r="HF22" s="54">
        <v>12.15</v>
      </c>
      <c r="HG22" s="54">
        <v>12.06</v>
      </c>
      <c r="HH22" s="54">
        <v>11.98</v>
      </c>
      <c r="HI22" s="54">
        <v>11.89</v>
      </c>
      <c r="HJ22" s="54">
        <v>11.73</v>
      </c>
      <c r="HK22" s="54">
        <v>11.57</v>
      </c>
      <c r="HL22" s="54">
        <v>11.42</v>
      </c>
      <c r="HM22" s="54">
        <v>11.27</v>
      </c>
      <c r="HN22" s="54">
        <v>11.12</v>
      </c>
      <c r="HO22" s="54">
        <v>10.97</v>
      </c>
      <c r="HP22" s="54">
        <v>10.83</v>
      </c>
      <c r="HQ22" s="54">
        <v>10.69</v>
      </c>
      <c r="HR22" s="54">
        <v>10.56</v>
      </c>
      <c r="HS22" s="54">
        <v>10.42</v>
      </c>
      <c r="HT22" s="54">
        <v>10.29</v>
      </c>
      <c r="HU22" s="54">
        <v>10.17</v>
      </c>
      <c r="HV22" s="54">
        <v>10.039999999999999</v>
      </c>
      <c r="HW22" s="57">
        <v>9.9179999999999993</v>
      </c>
      <c r="HX22" s="57">
        <v>9.798</v>
      </c>
      <c r="HY22" s="57">
        <v>9.6790000000000003</v>
      </c>
      <c r="HZ22" s="57">
        <v>9.5640000000000001</v>
      </c>
      <c r="IA22" s="57">
        <v>9.4499999999999993</v>
      </c>
      <c r="IB22" s="57">
        <v>9.3390000000000004</v>
      </c>
      <c r="IC22" s="57">
        <v>9.2289999999999992</v>
      </c>
      <c r="ID22" s="57">
        <v>9.1219999999999999</v>
      </c>
      <c r="IE22" s="57">
        <v>9.0169999999999995</v>
      </c>
      <c r="IF22" s="57">
        <v>8.9139999999999997</v>
      </c>
      <c r="IG22" s="57">
        <v>8.8130000000000006</v>
      </c>
      <c r="IH22" s="57">
        <v>8.7140000000000004</v>
      </c>
      <c r="II22" s="57">
        <v>8.6170000000000009</v>
      </c>
      <c r="IJ22" s="57">
        <v>8.5210000000000008</v>
      </c>
      <c r="IK22" s="57">
        <v>8.4269999999999996</v>
      </c>
      <c r="IL22" s="57">
        <v>8.3350000000000009</v>
      </c>
      <c r="IM22" s="57">
        <v>8.2439999999999998</v>
      </c>
      <c r="IN22" s="57">
        <v>8.1560000000000006</v>
      </c>
      <c r="IO22" s="57">
        <v>8.0679999999999996</v>
      </c>
      <c r="IP22" s="57">
        <v>7.9820000000000002</v>
      </c>
      <c r="IQ22" s="57">
        <v>7.8979999999999997</v>
      </c>
      <c r="IR22" s="57">
        <v>7.8150000000000004</v>
      </c>
      <c r="IS22" s="57">
        <v>7.734</v>
      </c>
      <c r="IT22" s="57">
        <v>7.6539999999999999</v>
      </c>
      <c r="IU22" s="57">
        <v>7.5750000000000002</v>
      </c>
      <c r="IV22" s="57">
        <v>7.4980000000000002</v>
      </c>
      <c r="IW22" s="57">
        <v>7.4219999999999997</v>
      </c>
      <c r="IX22" s="57">
        <v>7.3470000000000004</v>
      </c>
      <c r="IY22" s="57">
        <v>7.274</v>
      </c>
      <c r="IZ22" s="57">
        <v>7.2009999999999996</v>
      </c>
      <c r="JA22" s="57">
        <v>7.13</v>
      </c>
      <c r="JB22" s="57">
        <v>7.06</v>
      </c>
      <c r="JC22" s="57">
        <v>6.9909999999999997</v>
      </c>
      <c r="JD22" s="57">
        <v>6.9240000000000004</v>
      </c>
      <c r="JE22" s="57">
        <v>6.8570000000000002</v>
      </c>
      <c r="JF22" s="57">
        <v>6.7910000000000004</v>
      </c>
      <c r="JG22" s="57">
        <v>6.7270000000000003</v>
      </c>
      <c r="JH22" s="57">
        <v>6.6630000000000003</v>
      </c>
      <c r="JI22" s="57">
        <v>6.6</v>
      </c>
      <c r="JJ22" s="57">
        <v>6.5389999999999997</v>
      </c>
      <c r="JK22" s="57">
        <v>6.4779999999999998</v>
      </c>
      <c r="JL22" s="57">
        <v>6.4180000000000001</v>
      </c>
      <c r="JM22" s="57">
        <v>6.359</v>
      </c>
      <c r="JN22" s="57">
        <v>6.3010000000000002</v>
      </c>
      <c r="JO22" s="57">
        <v>6.2439999999999998</v>
      </c>
      <c r="JP22" s="57">
        <v>6.1879999999999997</v>
      </c>
      <c r="JQ22" s="57">
        <v>6.1319999999999997</v>
      </c>
      <c r="JR22" s="57">
        <v>6.0780000000000003</v>
      </c>
      <c r="JS22" s="57">
        <v>6.024</v>
      </c>
      <c r="JT22" s="57">
        <v>5.9710000000000001</v>
      </c>
      <c r="JU22" s="57">
        <v>5.9180000000000001</v>
      </c>
      <c r="JV22" s="57">
        <v>5.867</v>
      </c>
      <c r="JW22" s="57">
        <v>5.8159999999999998</v>
      </c>
      <c r="JX22" s="57">
        <v>5.766</v>
      </c>
      <c r="JY22" s="57">
        <v>5.7160000000000002</v>
      </c>
      <c r="JZ22" s="57">
        <v>5.6680000000000001</v>
      </c>
      <c r="KA22" s="57">
        <v>5.6189999999999998</v>
      </c>
      <c r="KB22" s="57">
        <v>5.5720000000000001</v>
      </c>
      <c r="KC22" s="57">
        <v>5.5250000000000004</v>
      </c>
      <c r="KD22" s="57">
        <v>5.4790000000000001</v>
      </c>
      <c r="KE22" s="57">
        <v>5.4340000000000002</v>
      </c>
      <c r="KF22" s="57">
        <v>5.3890000000000002</v>
      </c>
      <c r="KG22" s="57">
        <v>5.3440000000000003</v>
      </c>
      <c r="KH22" s="57">
        <v>5.3010000000000002</v>
      </c>
      <c r="KI22" s="57">
        <v>5.258</v>
      </c>
      <c r="KJ22" s="57">
        <v>5.2149999999999999</v>
      </c>
      <c r="KK22" s="57">
        <v>5.173</v>
      </c>
      <c r="KL22" s="57">
        <v>5.1319999999999997</v>
      </c>
      <c r="KM22" s="57">
        <v>5.0910000000000002</v>
      </c>
      <c r="KN22" s="57">
        <v>5.05</v>
      </c>
      <c r="KO22" s="57">
        <v>5.01</v>
      </c>
      <c r="KP22" s="57">
        <v>4.9710000000000001</v>
      </c>
      <c r="KQ22" s="57">
        <v>4.9320000000000004</v>
      </c>
      <c r="KR22" s="57">
        <v>4.8940000000000001</v>
      </c>
      <c r="KS22" s="57">
        <v>4.8559999999999999</v>
      </c>
      <c r="KT22" s="57">
        <v>4.819</v>
      </c>
      <c r="KU22" s="57">
        <v>4.782</v>
      </c>
      <c r="KV22" s="57">
        <v>4.7450000000000001</v>
      </c>
      <c r="KW22" s="57">
        <v>4.7089999999999996</v>
      </c>
      <c r="KX22" s="57">
        <v>4.6740000000000004</v>
      </c>
      <c r="KY22" s="57">
        <v>4.6379999999999999</v>
      </c>
      <c r="KZ22" s="57">
        <v>4.6040000000000001</v>
      </c>
      <c r="LA22" s="57">
        <v>4.569</v>
      </c>
      <c r="LB22" s="57">
        <v>4.5359999999999996</v>
      </c>
      <c r="LC22" s="57">
        <v>4.5019999999999998</v>
      </c>
      <c r="LD22" s="57">
        <v>4.4690000000000003</v>
      </c>
      <c r="LE22" s="58">
        <v>4.4359999999999999</v>
      </c>
    </row>
    <row r="23" spans="2:317" ht="15.75" thickBot="1" x14ac:dyDescent="0.3">
      <c r="B23" s="5" t="str">
        <f t="shared" si="0"/>
        <v>bhp1USB</v>
      </c>
      <c r="C23" s="60" t="s">
        <v>11</v>
      </c>
      <c r="D23" s="61" t="s">
        <v>2</v>
      </c>
      <c r="E23" s="59" t="s">
        <v>20</v>
      </c>
      <c r="F23" s="49">
        <v>16560</v>
      </c>
      <c r="G23" s="50">
        <v>4</v>
      </c>
      <c r="H23" s="60">
        <v>4973</v>
      </c>
      <c r="I23" s="61">
        <v>14300</v>
      </c>
      <c r="J23" s="61">
        <v>7534</v>
      </c>
      <c r="K23" s="61">
        <v>4519</v>
      </c>
      <c r="L23" s="61">
        <v>3221</v>
      </c>
      <c r="M23" s="61">
        <v>2478</v>
      </c>
      <c r="N23" s="61">
        <v>2003</v>
      </c>
      <c r="O23" s="61">
        <v>1517</v>
      </c>
      <c r="P23" s="61">
        <v>1209</v>
      </c>
      <c r="Q23" s="61">
        <v>980.4</v>
      </c>
      <c r="R23" s="61">
        <v>808.2</v>
      </c>
      <c r="S23" s="61">
        <v>701.5</v>
      </c>
      <c r="T23" s="61">
        <v>620.1</v>
      </c>
      <c r="U23" s="61">
        <v>563.70000000000005</v>
      </c>
      <c r="V23" s="62">
        <v>450</v>
      </c>
      <c r="W23" s="62">
        <v>417</v>
      </c>
      <c r="X23" s="61">
        <v>394.2</v>
      </c>
      <c r="Y23" s="61">
        <v>367.7</v>
      </c>
      <c r="Z23" s="62">
        <v>341</v>
      </c>
      <c r="AA23" s="61">
        <v>315.5</v>
      </c>
      <c r="AB23" s="62">
        <v>292</v>
      </c>
      <c r="AC23" s="61">
        <v>271.60000000000002</v>
      </c>
      <c r="AD23" s="61">
        <v>255.8</v>
      </c>
      <c r="AE23" s="62">
        <v>241</v>
      </c>
      <c r="AF23" s="61">
        <v>227.2</v>
      </c>
      <c r="AG23" s="61">
        <v>214.4</v>
      </c>
      <c r="AH23" s="61">
        <v>202.7</v>
      </c>
      <c r="AI23" s="61">
        <v>191.8</v>
      </c>
      <c r="AJ23" s="61">
        <v>181.8</v>
      </c>
      <c r="AK23" s="61">
        <v>172.6</v>
      </c>
      <c r="AL23" s="63">
        <v>164.1</v>
      </c>
      <c r="AM23" s="63">
        <v>156.19999999999999</v>
      </c>
      <c r="AN23" s="63">
        <v>149.30000000000001</v>
      </c>
      <c r="AO23" s="63">
        <v>143</v>
      </c>
      <c r="AP23" s="63">
        <v>137.19999999999999</v>
      </c>
      <c r="AQ23" s="63">
        <v>131.69999999999999</v>
      </c>
      <c r="AR23" s="63">
        <v>126.5</v>
      </c>
      <c r="AS23" s="63">
        <v>121.7</v>
      </c>
      <c r="AT23" s="63">
        <v>117.1</v>
      </c>
      <c r="AU23" s="63">
        <v>112.9</v>
      </c>
      <c r="AV23" s="63">
        <v>108.8</v>
      </c>
      <c r="AW23" s="63">
        <v>105</v>
      </c>
      <c r="AX23" s="63">
        <v>101.5</v>
      </c>
      <c r="AY23" s="7">
        <v>98.08</v>
      </c>
      <c r="AZ23" s="7">
        <v>94.87</v>
      </c>
      <c r="BA23" s="7">
        <v>91.84</v>
      </c>
      <c r="BB23" s="7">
        <v>88.96</v>
      </c>
      <c r="BC23" s="7">
        <v>86.24</v>
      </c>
      <c r="BD23" s="7">
        <v>83.64</v>
      </c>
      <c r="BE23" s="7">
        <v>81.180000000000007</v>
      </c>
      <c r="BF23" s="7">
        <v>78.83</v>
      </c>
      <c r="BG23" s="7">
        <v>76.599999999999994</v>
      </c>
      <c r="BH23" s="7">
        <v>74.47</v>
      </c>
      <c r="BI23" s="7">
        <v>72.44</v>
      </c>
      <c r="BJ23" s="7">
        <v>70.489999999999995</v>
      </c>
      <c r="BK23" s="7">
        <v>68.64</v>
      </c>
      <c r="BL23" s="7">
        <v>66.87</v>
      </c>
      <c r="BM23" s="7">
        <v>65.17</v>
      </c>
      <c r="BN23" s="7">
        <v>63.54</v>
      </c>
      <c r="BO23" s="7">
        <v>61.98</v>
      </c>
      <c r="BP23" s="7">
        <v>60.48</v>
      </c>
      <c r="BQ23" s="7">
        <v>59.05</v>
      </c>
      <c r="BR23" s="7">
        <v>57.67</v>
      </c>
      <c r="BS23" s="7">
        <v>56.34</v>
      </c>
      <c r="BT23" s="7">
        <v>55.07</v>
      </c>
      <c r="BU23" s="7">
        <v>53.84</v>
      </c>
      <c r="BV23" s="7">
        <v>52.66</v>
      </c>
      <c r="BW23" s="7">
        <v>51.52</v>
      </c>
      <c r="BX23" s="7">
        <v>50.42</v>
      </c>
      <c r="BY23" s="7">
        <v>49.37</v>
      </c>
      <c r="BZ23" s="7">
        <v>48.34</v>
      </c>
      <c r="CA23" s="7">
        <v>47.36</v>
      </c>
      <c r="CB23" s="7">
        <v>46.41</v>
      </c>
      <c r="CC23" s="7">
        <v>45.49</v>
      </c>
      <c r="CD23" s="7">
        <v>44.6</v>
      </c>
      <c r="CE23" s="7">
        <v>43.74</v>
      </c>
      <c r="CF23" s="7">
        <v>42.9</v>
      </c>
      <c r="CG23" s="7">
        <v>42.1</v>
      </c>
      <c r="CH23" s="7">
        <v>41.32</v>
      </c>
      <c r="CI23" s="7">
        <v>40.56</v>
      </c>
      <c r="CJ23" s="7">
        <v>39.83</v>
      </c>
      <c r="CK23" s="7">
        <v>39.119999999999997</v>
      </c>
      <c r="CL23" s="7">
        <v>38.43</v>
      </c>
      <c r="CM23" s="7">
        <v>37.76</v>
      </c>
      <c r="CN23" s="7">
        <v>37.11</v>
      </c>
      <c r="CO23" s="7">
        <v>36.47</v>
      </c>
      <c r="CP23" s="7">
        <v>35.86</v>
      </c>
      <c r="CQ23" s="7">
        <v>35.270000000000003</v>
      </c>
      <c r="CR23" s="7">
        <v>34.69</v>
      </c>
      <c r="CS23" s="7">
        <v>34.119999999999997</v>
      </c>
      <c r="CT23" s="7">
        <v>33.58</v>
      </c>
      <c r="CU23" s="7">
        <v>33.04</v>
      </c>
      <c r="CV23" s="7">
        <v>32.520000000000003</v>
      </c>
      <c r="CW23" s="7">
        <v>32.020000000000003</v>
      </c>
      <c r="CX23" s="7">
        <v>31.53</v>
      </c>
      <c r="CY23" s="7">
        <v>31.05</v>
      </c>
      <c r="CZ23" s="7">
        <v>30.58</v>
      </c>
      <c r="DA23" s="7">
        <v>30.12</v>
      </c>
      <c r="DB23" s="7">
        <v>29.68</v>
      </c>
      <c r="DC23" s="7">
        <v>29.25</v>
      </c>
      <c r="DD23" s="7">
        <v>28.83</v>
      </c>
      <c r="DE23" s="7">
        <v>28.41</v>
      </c>
      <c r="DF23" s="7">
        <v>28.01</v>
      </c>
      <c r="DG23" s="7">
        <v>27.62</v>
      </c>
      <c r="DH23" s="7">
        <v>27.24</v>
      </c>
      <c r="DI23" s="7">
        <v>26.86</v>
      </c>
      <c r="DJ23" s="7">
        <v>26.5</v>
      </c>
      <c r="DK23" s="7">
        <v>26.14</v>
      </c>
      <c r="DL23" s="7">
        <v>25.79</v>
      </c>
      <c r="DM23" s="7">
        <v>25.45</v>
      </c>
      <c r="DN23" s="7">
        <v>25.11</v>
      </c>
      <c r="DO23" s="7">
        <v>24.79</v>
      </c>
      <c r="DP23" s="7">
        <v>24.47</v>
      </c>
      <c r="DQ23" s="7">
        <v>24.15</v>
      </c>
      <c r="DR23" s="7">
        <v>23.85</v>
      </c>
      <c r="DS23" s="7">
        <v>23.55</v>
      </c>
      <c r="DT23" s="7">
        <v>23.26</v>
      </c>
      <c r="DU23" s="7">
        <v>22.97</v>
      </c>
      <c r="DV23" s="7">
        <v>22.69</v>
      </c>
      <c r="DW23" s="7">
        <v>22.41</v>
      </c>
      <c r="DX23" s="7">
        <v>22.14</v>
      </c>
      <c r="DY23" s="7">
        <v>21.88</v>
      </c>
      <c r="DZ23" s="7">
        <v>21.62</v>
      </c>
      <c r="EA23" s="7">
        <v>21.37</v>
      </c>
      <c r="EB23" s="7">
        <v>21.12</v>
      </c>
      <c r="EC23" s="7">
        <v>20.88</v>
      </c>
      <c r="ED23" s="7">
        <v>20.64</v>
      </c>
      <c r="EE23" s="7">
        <v>20.399999999999999</v>
      </c>
      <c r="EF23" s="7">
        <v>20.170000000000002</v>
      </c>
      <c r="EG23" s="7">
        <v>19.95</v>
      </c>
      <c r="EH23" s="7">
        <v>19.73</v>
      </c>
      <c r="EI23" s="7">
        <v>19.510000000000002</v>
      </c>
      <c r="EJ23" s="7">
        <v>19.29</v>
      </c>
      <c r="EK23" s="7">
        <v>19.09</v>
      </c>
      <c r="EL23" s="7">
        <v>18.88</v>
      </c>
      <c r="EM23" s="7">
        <v>18.68</v>
      </c>
      <c r="EN23" s="7">
        <v>18.48</v>
      </c>
      <c r="EO23" s="7">
        <v>18.29</v>
      </c>
      <c r="EP23" s="7">
        <v>18.09</v>
      </c>
      <c r="EQ23" s="7">
        <v>17.91</v>
      </c>
      <c r="ER23" s="7">
        <v>17.72</v>
      </c>
      <c r="ES23" s="7">
        <v>17.54</v>
      </c>
      <c r="ET23" s="7">
        <v>17.36</v>
      </c>
      <c r="EU23" s="7">
        <v>17.190000000000001</v>
      </c>
      <c r="EV23" s="7">
        <v>17.010000000000002</v>
      </c>
      <c r="EW23" s="7">
        <v>16.850000000000001</v>
      </c>
      <c r="EX23" s="7">
        <v>16.68</v>
      </c>
      <c r="EY23" s="7">
        <v>16.510000000000002</v>
      </c>
      <c r="EZ23" s="7">
        <v>16.350000000000001</v>
      </c>
      <c r="FA23" s="7">
        <v>16.2</v>
      </c>
      <c r="FB23" s="7">
        <v>16.04</v>
      </c>
      <c r="FC23" s="7">
        <v>15.89</v>
      </c>
      <c r="FD23" s="7">
        <v>15.74</v>
      </c>
      <c r="FE23" s="7">
        <v>15.59</v>
      </c>
      <c r="FF23" s="7">
        <v>15.44</v>
      </c>
      <c r="FG23" s="7">
        <v>15.3</v>
      </c>
      <c r="FH23" s="7">
        <v>15.16</v>
      </c>
      <c r="FI23" s="7">
        <v>15.02</v>
      </c>
      <c r="FJ23" s="7">
        <v>14.88</v>
      </c>
      <c r="FK23" s="7">
        <v>14.74</v>
      </c>
      <c r="FL23" s="7">
        <v>14.61</v>
      </c>
      <c r="FM23" s="7">
        <v>14.48</v>
      </c>
      <c r="FN23" s="7">
        <v>14.35</v>
      </c>
      <c r="FO23" s="7">
        <v>14.22</v>
      </c>
      <c r="FP23" s="7">
        <v>14.1</v>
      </c>
      <c r="FQ23" s="7">
        <v>13.97</v>
      </c>
      <c r="FR23" s="7">
        <v>13.85</v>
      </c>
      <c r="FS23" s="7">
        <v>13.73</v>
      </c>
      <c r="FT23" s="7">
        <v>13.62</v>
      </c>
      <c r="FU23" s="7">
        <v>13.5</v>
      </c>
      <c r="FV23" s="7">
        <v>13.38</v>
      </c>
      <c r="FW23" s="7">
        <v>13.27</v>
      </c>
      <c r="FX23" s="7">
        <v>13.16</v>
      </c>
      <c r="FY23" s="7">
        <v>13.05</v>
      </c>
      <c r="FZ23" s="7">
        <v>12.94</v>
      </c>
      <c r="GA23" s="7">
        <v>12.83</v>
      </c>
      <c r="GB23" s="7">
        <v>12.73</v>
      </c>
      <c r="GC23" s="7">
        <v>12.63</v>
      </c>
      <c r="GD23" s="7">
        <v>12.52</v>
      </c>
      <c r="GE23" s="7">
        <v>12.42</v>
      </c>
      <c r="GF23" s="7">
        <v>12.32</v>
      </c>
      <c r="GG23" s="7">
        <v>12.22</v>
      </c>
      <c r="GH23" s="7">
        <v>12.13</v>
      </c>
      <c r="GI23" s="7">
        <v>12.03</v>
      </c>
      <c r="GJ23" s="7">
        <v>11.94</v>
      </c>
      <c r="GK23" s="7">
        <v>11.84</v>
      </c>
      <c r="GL23" s="7">
        <v>11.75</v>
      </c>
      <c r="GM23" s="7">
        <v>11.66</v>
      </c>
      <c r="GN23" s="7">
        <v>11.57</v>
      </c>
      <c r="GO23" s="7">
        <v>11.48</v>
      </c>
      <c r="GP23" s="7">
        <v>11.4</v>
      </c>
      <c r="GQ23" s="7">
        <v>11.31</v>
      </c>
      <c r="GR23" s="7">
        <v>11.22</v>
      </c>
      <c r="GS23" s="7">
        <v>11.14</v>
      </c>
      <c r="GT23" s="7">
        <v>11.06</v>
      </c>
      <c r="GU23" s="7">
        <v>10.98</v>
      </c>
      <c r="GV23" s="7">
        <v>10.89</v>
      </c>
      <c r="GW23" s="7">
        <v>10.81</v>
      </c>
      <c r="GX23" s="7">
        <v>10.74</v>
      </c>
      <c r="GY23" s="7">
        <v>10.66</v>
      </c>
      <c r="GZ23" s="7">
        <v>10.58</v>
      </c>
      <c r="HA23" s="7">
        <v>10.51</v>
      </c>
      <c r="HB23" s="7">
        <v>10.43</v>
      </c>
      <c r="HC23" s="7">
        <v>10.36</v>
      </c>
      <c r="HD23" s="7">
        <v>10.28</v>
      </c>
      <c r="HE23" s="7">
        <v>10.210000000000001</v>
      </c>
      <c r="HF23" s="7">
        <v>10.14</v>
      </c>
      <c r="HG23" s="7">
        <v>10.07</v>
      </c>
      <c r="HH23" s="64">
        <v>9.9990000000000006</v>
      </c>
      <c r="HI23" s="64">
        <v>9.93</v>
      </c>
      <c r="HJ23" s="64">
        <v>9.7940000000000005</v>
      </c>
      <c r="HK23" s="64">
        <v>9.6620000000000008</v>
      </c>
      <c r="HL23" s="64">
        <v>9.5329999999999995</v>
      </c>
      <c r="HM23" s="64">
        <v>9.4060000000000006</v>
      </c>
      <c r="HN23" s="64">
        <v>9.2829999999999995</v>
      </c>
      <c r="HO23" s="64">
        <v>9.1620000000000008</v>
      </c>
      <c r="HP23" s="64">
        <v>9.0440000000000005</v>
      </c>
      <c r="HQ23" s="64">
        <v>8.9290000000000003</v>
      </c>
      <c r="HR23" s="64">
        <v>8.8160000000000007</v>
      </c>
      <c r="HS23" s="64">
        <v>8.7059999999999995</v>
      </c>
      <c r="HT23" s="64">
        <v>8.5980000000000008</v>
      </c>
      <c r="HU23" s="64">
        <v>8.4920000000000009</v>
      </c>
      <c r="HV23" s="64">
        <v>8.3889999999999993</v>
      </c>
      <c r="HW23" s="64">
        <v>8.2870000000000008</v>
      </c>
      <c r="HX23" s="64">
        <v>8.1880000000000006</v>
      </c>
      <c r="HY23" s="64">
        <v>8.0909999999999993</v>
      </c>
      <c r="HZ23" s="64">
        <v>7.9960000000000004</v>
      </c>
      <c r="IA23" s="64">
        <v>7.9039999999999999</v>
      </c>
      <c r="IB23" s="64">
        <v>7.8120000000000003</v>
      </c>
      <c r="IC23" s="64">
        <v>7.7210000000000001</v>
      </c>
      <c r="ID23" s="64">
        <v>7.6310000000000002</v>
      </c>
      <c r="IE23" s="64">
        <v>7.5439999999999996</v>
      </c>
      <c r="IF23" s="64">
        <v>7.4569999999999999</v>
      </c>
      <c r="IG23" s="64">
        <v>7.3730000000000002</v>
      </c>
      <c r="IH23" s="64">
        <v>7.29</v>
      </c>
      <c r="II23" s="64">
        <v>7.2089999999999996</v>
      </c>
      <c r="IJ23" s="64">
        <v>7.1289999999999996</v>
      </c>
      <c r="IK23" s="64">
        <v>7.05</v>
      </c>
      <c r="IL23" s="64">
        <v>6.9729999999999999</v>
      </c>
      <c r="IM23" s="64">
        <v>6.8979999999999997</v>
      </c>
      <c r="IN23" s="64">
        <v>6.8230000000000004</v>
      </c>
      <c r="IO23" s="64">
        <v>6.75</v>
      </c>
      <c r="IP23" s="64">
        <v>6.6790000000000003</v>
      </c>
      <c r="IQ23" s="64">
        <v>6.6079999999999997</v>
      </c>
      <c r="IR23" s="64">
        <v>6.5389999999999997</v>
      </c>
      <c r="IS23" s="64">
        <v>6.4710000000000001</v>
      </c>
      <c r="IT23" s="64">
        <v>6.4039999999999999</v>
      </c>
      <c r="IU23" s="64">
        <v>6.3390000000000004</v>
      </c>
      <c r="IV23" s="64">
        <v>6.274</v>
      </c>
      <c r="IW23" s="64">
        <v>6.21</v>
      </c>
      <c r="IX23" s="64">
        <v>6.1479999999999997</v>
      </c>
      <c r="IY23" s="64">
        <v>6.0860000000000003</v>
      </c>
      <c r="IZ23" s="64">
        <v>6.0259999999999998</v>
      </c>
      <c r="JA23" s="64">
        <v>5.9669999999999996</v>
      </c>
      <c r="JB23" s="64">
        <v>5.9080000000000004</v>
      </c>
      <c r="JC23" s="64">
        <v>5.85</v>
      </c>
      <c r="JD23" s="64">
        <v>5.7939999999999996</v>
      </c>
      <c r="JE23" s="64">
        <v>5.7380000000000004</v>
      </c>
      <c r="JF23" s="64">
        <v>5.6829999999999998</v>
      </c>
      <c r="JG23" s="64">
        <v>5.6289999999999996</v>
      </c>
      <c r="JH23" s="64">
        <v>5.5759999999999996</v>
      </c>
      <c r="JI23" s="64">
        <v>5.524</v>
      </c>
      <c r="JJ23" s="64">
        <v>5.4720000000000004</v>
      </c>
      <c r="JK23" s="64">
        <v>5.4210000000000003</v>
      </c>
      <c r="JL23" s="64">
        <v>5.3710000000000004</v>
      </c>
      <c r="JM23" s="64">
        <v>5.3220000000000001</v>
      </c>
      <c r="JN23" s="64">
        <v>5.274</v>
      </c>
      <c r="JO23" s="64">
        <v>5.226</v>
      </c>
      <c r="JP23" s="64">
        <v>5.1790000000000003</v>
      </c>
      <c r="JQ23" s="64">
        <v>5.133</v>
      </c>
      <c r="JR23" s="64">
        <v>5.0869999999999997</v>
      </c>
      <c r="JS23" s="64">
        <v>5.0419999999999998</v>
      </c>
      <c r="JT23" s="64">
        <v>4.9969999999999999</v>
      </c>
      <c r="JU23" s="64">
        <v>4.9539999999999997</v>
      </c>
      <c r="JV23" s="64">
        <v>4.9109999999999996</v>
      </c>
      <c r="JW23" s="64">
        <v>4.8680000000000003</v>
      </c>
      <c r="JX23" s="64">
        <v>4.8259999999999996</v>
      </c>
      <c r="JY23" s="64">
        <v>4.7850000000000001</v>
      </c>
      <c r="JZ23" s="64">
        <v>4.7439999999999998</v>
      </c>
      <c r="KA23" s="64">
        <v>4.7039999999999997</v>
      </c>
      <c r="KB23" s="64">
        <v>4.6639999999999997</v>
      </c>
      <c r="KC23" s="64">
        <v>4.625</v>
      </c>
      <c r="KD23" s="64">
        <v>4.5869999999999997</v>
      </c>
      <c r="KE23" s="64">
        <v>4.5490000000000004</v>
      </c>
      <c r="KF23" s="64">
        <v>4.5110000000000001</v>
      </c>
      <c r="KG23" s="64">
        <v>4.4740000000000002</v>
      </c>
      <c r="KH23" s="64">
        <v>4.4379999999999997</v>
      </c>
      <c r="KI23" s="64">
        <v>4.4020000000000001</v>
      </c>
      <c r="KJ23" s="64">
        <v>4.3659999999999997</v>
      </c>
      <c r="KK23" s="64">
        <v>4.3310000000000004</v>
      </c>
      <c r="KL23" s="64">
        <v>4.2960000000000003</v>
      </c>
      <c r="KM23" s="64">
        <v>4.2619999999999996</v>
      </c>
      <c r="KN23" s="64">
        <v>4.2279999999999998</v>
      </c>
      <c r="KO23" s="64">
        <v>4.1950000000000003</v>
      </c>
      <c r="KP23" s="64">
        <v>4.1619999999999999</v>
      </c>
      <c r="KQ23" s="64">
        <v>4.13</v>
      </c>
      <c r="KR23" s="64">
        <v>4.0979999999999999</v>
      </c>
      <c r="KS23" s="64">
        <v>4.0659999999999998</v>
      </c>
      <c r="KT23" s="64">
        <v>4.0350000000000001</v>
      </c>
      <c r="KU23" s="64">
        <v>4.0039999999999996</v>
      </c>
      <c r="KV23" s="64">
        <v>3.9729999999999999</v>
      </c>
      <c r="KW23" s="64">
        <v>3.9430000000000001</v>
      </c>
      <c r="KX23" s="64">
        <v>3.9129999999999998</v>
      </c>
      <c r="KY23" s="64">
        <v>3.8839999999999999</v>
      </c>
      <c r="KZ23" s="64">
        <v>3.855</v>
      </c>
      <c r="LA23" s="64">
        <v>3.8260000000000001</v>
      </c>
      <c r="LB23" s="64">
        <v>3.798</v>
      </c>
      <c r="LC23" s="64">
        <v>3.77</v>
      </c>
      <c r="LD23" s="64">
        <v>3.742</v>
      </c>
      <c r="LE23" s="65">
        <v>3.7149999999999999</v>
      </c>
    </row>
    <row r="24" spans="2:317" x14ac:dyDescent="0.25">
      <c r="B24" s="5" t="str">
        <f t="shared" si="0"/>
        <v>bhp2RSM</v>
      </c>
      <c r="C24" s="41" t="s">
        <v>12</v>
      </c>
      <c r="D24" s="43" t="s">
        <v>3</v>
      </c>
      <c r="E24" s="42" t="s">
        <v>19</v>
      </c>
      <c r="F24" s="41">
        <v>9362</v>
      </c>
      <c r="G24" s="42">
        <v>4</v>
      </c>
      <c r="H24" s="41">
        <v>238.8</v>
      </c>
      <c r="I24" s="43">
        <v>9332</v>
      </c>
      <c r="J24" s="43">
        <v>6199</v>
      </c>
      <c r="K24" s="43">
        <v>4538</v>
      </c>
      <c r="L24" s="43">
        <v>3320</v>
      </c>
      <c r="M24" s="43">
        <v>2523</v>
      </c>
      <c r="N24" s="43">
        <v>2184</v>
      </c>
      <c r="O24" s="43">
        <v>1694</v>
      </c>
      <c r="P24" s="43">
        <v>1337</v>
      </c>
      <c r="Q24" s="43">
        <v>1081</v>
      </c>
      <c r="R24" s="43">
        <v>938.9</v>
      </c>
      <c r="S24" s="43">
        <v>826.2</v>
      </c>
      <c r="T24" s="43">
        <v>725.8</v>
      </c>
      <c r="U24" s="43">
        <v>639.1</v>
      </c>
      <c r="V24" s="43">
        <v>500.9</v>
      </c>
      <c r="W24" s="43">
        <v>448.6</v>
      </c>
      <c r="X24" s="43">
        <v>407.1</v>
      </c>
      <c r="Y24" s="44">
        <v>372</v>
      </c>
      <c r="Z24" s="43">
        <v>351.1</v>
      </c>
      <c r="AA24" s="44">
        <v>328</v>
      </c>
      <c r="AB24" s="44">
        <v>305</v>
      </c>
      <c r="AC24" s="43">
        <v>283.10000000000002</v>
      </c>
      <c r="AD24" s="43">
        <v>263.89999999999998</v>
      </c>
      <c r="AE24" s="43">
        <v>255.1</v>
      </c>
      <c r="AF24" s="43">
        <v>245.9</v>
      </c>
      <c r="AG24" s="43">
        <v>236.6</v>
      </c>
      <c r="AH24" s="43">
        <v>227.4</v>
      </c>
      <c r="AI24" s="43">
        <v>218.4</v>
      </c>
      <c r="AJ24" s="43">
        <v>209.7</v>
      </c>
      <c r="AK24" s="43">
        <v>201.4</v>
      </c>
      <c r="AL24" s="66">
        <v>193.4</v>
      </c>
      <c r="AM24" s="66">
        <v>185.9</v>
      </c>
      <c r="AN24" s="66">
        <v>178.7</v>
      </c>
      <c r="AO24" s="66">
        <v>171.8</v>
      </c>
      <c r="AP24" s="66">
        <v>165.6</v>
      </c>
      <c r="AQ24" s="66">
        <v>163.1</v>
      </c>
      <c r="AR24" s="66">
        <v>160.9</v>
      </c>
      <c r="AS24" s="66">
        <v>158.69999999999999</v>
      </c>
      <c r="AT24" s="66">
        <v>156.30000000000001</v>
      </c>
      <c r="AU24" s="66">
        <v>153.9</v>
      </c>
      <c r="AV24" s="66">
        <v>151.4</v>
      </c>
      <c r="AW24" s="66">
        <v>148.9</v>
      </c>
      <c r="AX24" s="66">
        <v>146.4</v>
      </c>
      <c r="AY24" s="66">
        <v>143.9</v>
      </c>
      <c r="AZ24" s="66">
        <v>141.69999999999999</v>
      </c>
      <c r="BA24" s="66">
        <v>139.6</v>
      </c>
      <c r="BB24" s="66">
        <v>137.5</v>
      </c>
      <c r="BC24" s="66">
        <v>135.4</v>
      </c>
      <c r="BD24" s="66">
        <v>133.30000000000001</v>
      </c>
      <c r="BE24" s="66">
        <v>131.19999999999999</v>
      </c>
      <c r="BF24" s="66">
        <v>129.1</v>
      </c>
      <c r="BG24" s="66">
        <v>127.1</v>
      </c>
      <c r="BH24" s="66">
        <v>125.1</v>
      </c>
      <c r="BI24" s="66">
        <v>123.1</v>
      </c>
      <c r="BJ24" s="66">
        <v>121.1</v>
      </c>
      <c r="BK24" s="66">
        <v>119.2</v>
      </c>
      <c r="BL24" s="66">
        <v>117.6</v>
      </c>
      <c r="BM24" s="66">
        <v>116.2</v>
      </c>
      <c r="BN24" s="66">
        <v>114.9</v>
      </c>
      <c r="BO24" s="66">
        <v>113.7</v>
      </c>
      <c r="BP24" s="66">
        <v>112.6</v>
      </c>
      <c r="BQ24" s="66">
        <v>111.5</v>
      </c>
      <c r="BR24" s="66">
        <v>110.4</v>
      </c>
      <c r="BS24" s="66">
        <v>109.3</v>
      </c>
      <c r="BT24" s="66">
        <v>108.3</v>
      </c>
      <c r="BU24" s="66">
        <v>107.2</v>
      </c>
      <c r="BV24" s="66">
        <v>106.2</v>
      </c>
      <c r="BW24" s="66">
        <v>105.4</v>
      </c>
      <c r="BX24" s="66">
        <v>104.6</v>
      </c>
      <c r="BY24" s="66">
        <v>103.7</v>
      </c>
      <c r="BZ24" s="66">
        <v>102.9</v>
      </c>
      <c r="CA24" s="66">
        <v>102</v>
      </c>
      <c r="CB24" s="66">
        <v>101.1</v>
      </c>
      <c r="CC24" s="66">
        <v>100.3</v>
      </c>
      <c r="CD24" s="67">
        <v>99.43</v>
      </c>
      <c r="CE24" s="67">
        <v>98.57</v>
      </c>
      <c r="CF24" s="67">
        <v>97.71</v>
      </c>
      <c r="CG24" s="67">
        <v>96.86</v>
      </c>
      <c r="CH24" s="67">
        <v>96</v>
      </c>
      <c r="CI24" s="67">
        <v>95.15</v>
      </c>
      <c r="CJ24" s="67">
        <v>94.31</v>
      </c>
      <c r="CK24" s="67">
        <v>93.47</v>
      </c>
      <c r="CL24" s="67">
        <v>92.64</v>
      </c>
      <c r="CM24" s="67">
        <v>91.81</v>
      </c>
      <c r="CN24" s="67">
        <v>90.99</v>
      </c>
      <c r="CO24" s="67">
        <v>90.17</v>
      </c>
      <c r="CP24" s="67">
        <v>89.36</v>
      </c>
      <c r="CQ24" s="67">
        <v>88.56</v>
      </c>
      <c r="CR24" s="67">
        <v>87.76</v>
      </c>
      <c r="CS24" s="67">
        <v>86.97</v>
      </c>
      <c r="CT24" s="67">
        <v>86.19</v>
      </c>
      <c r="CU24" s="67">
        <v>85.42</v>
      </c>
      <c r="CV24" s="67">
        <v>84.65</v>
      </c>
      <c r="CW24" s="67">
        <v>83.89</v>
      </c>
      <c r="CX24" s="67">
        <v>83.14</v>
      </c>
      <c r="CY24" s="67">
        <v>82.39</v>
      </c>
      <c r="CZ24" s="67">
        <v>81.66</v>
      </c>
      <c r="DA24" s="67">
        <v>80.930000000000007</v>
      </c>
      <c r="DB24" s="67">
        <v>80.209999999999994</v>
      </c>
      <c r="DC24" s="67">
        <v>79.5</v>
      </c>
      <c r="DD24" s="67">
        <v>78.790000000000006</v>
      </c>
      <c r="DE24" s="67">
        <v>78.099999999999994</v>
      </c>
      <c r="DF24" s="67">
        <v>77.41</v>
      </c>
      <c r="DG24" s="67">
        <v>76.739999999999995</v>
      </c>
      <c r="DH24" s="67">
        <v>76.099999999999994</v>
      </c>
      <c r="DI24" s="67">
        <v>75.459999999999994</v>
      </c>
      <c r="DJ24" s="67">
        <v>74.83</v>
      </c>
      <c r="DK24" s="67">
        <v>74.2</v>
      </c>
      <c r="DL24" s="67">
        <v>73.58</v>
      </c>
      <c r="DM24" s="67">
        <v>72.97</v>
      </c>
      <c r="DN24" s="67">
        <v>72.36</v>
      </c>
      <c r="DO24" s="67">
        <v>71.77</v>
      </c>
      <c r="DP24" s="67">
        <v>71.17</v>
      </c>
      <c r="DQ24" s="67">
        <v>70.59</v>
      </c>
      <c r="DR24" s="67">
        <v>70.010000000000005</v>
      </c>
      <c r="DS24" s="67">
        <v>69.44</v>
      </c>
      <c r="DT24" s="67">
        <v>68.87</v>
      </c>
      <c r="DU24" s="67">
        <v>68.31</v>
      </c>
      <c r="DV24" s="67">
        <v>67.760000000000005</v>
      </c>
      <c r="DW24" s="67">
        <v>67.209999999999994</v>
      </c>
      <c r="DX24" s="67">
        <v>66.67</v>
      </c>
      <c r="DY24" s="67">
        <v>66.13</v>
      </c>
      <c r="DZ24" s="67">
        <v>65.61</v>
      </c>
      <c r="EA24" s="67">
        <v>65.08</v>
      </c>
      <c r="EB24" s="67">
        <v>64.569999999999993</v>
      </c>
      <c r="EC24" s="67">
        <v>64.06</v>
      </c>
      <c r="ED24" s="67">
        <v>63.55</v>
      </c>
      <c r="EE24" s="67">
        <v>63.05</v>
      </c>
      <c r="EF24" s="67">
        <v>62.56</v>
      </c>
      <c r="EG24" s="67">
        <v>62.07</v>
      </c>
      <c r="EH24" s="67">
        <v>61.59</v>
      </c>
      <c r="EI24" s="67">
        <v>61.12</v>
      </c>
      <c r="EJ24" s="67">
        <v>60.65</v>
      </c>
      <c r="EK24" s="67">
        <v>60.18</v>
      </c>
      <c r="EL24" s="67">
        <v>59.72</v>
      </c>
      <c r="EM24" s="67">
        <v>59.26</v>
      </c>
      <c r="EN24" s="67">
        <v>58.82</v>
      </c>
      <c r="EO24" s="67">
        <v>58.37</v>
      </c>
      <c r="EP24" s="67">
        <v>57.93</v>
      </c>
      <c r="EQ24" s="67">
        <v>57.5</v>
      </c>
      <c r="ER24" s="67">
        <v>57.07</v>
      </c>
      <c r="ES24" s="67">
        <v>56.64</v>
      </c>
      <c r="ET24" s="67">
        <v>56.22</v>
      </c>
      <c r="EU24" s="67">
        <v>55.81</v>
      </c>
      <c r="EV24" s="67">
        <v>55.44</v>
      </c>
      <c r="EW24" s="67">
        <v>55.17</v>
      </c>
      <c r="EX24" s="67">
        <v>54.9</v>
      </c>
      <c r="EY24" s="67">
        <v>54.63</v>
      </c>
      <c r="EZ24" s="67">
        <v>54.37</v>
      </c>
      <c r="FA24" s="67">
        <v>54.1</v>
      </c>
      <c r="FB24" s="67">
        <v>53.84</v>
      </c>
      <c r="FC24" s="67">
        <v>53.58</v>
      </c>
      <c r="FD24" s="67">
        <v>53.31</v>
      </c>
      <c r="FE24" s="67">
        <v>53.05</v>
      </c>
      <c r="FF24" s="67">
        <v>52.79</v>
      </c>
      <c r="FG24" s="67">
        <v>52.54</v>
      </c>
      <c r="FH24" s="67">
        <v>52.28</v>
      </c>
      <c r="FI24" s="67">
        <v>52.02</v>
      </c>
      <c r="FJ24" s="67">
        <v>51.77</v>
      </c>
      <c r="FK24" s="67">
        <v>51.52</v>
      </c>
      <c r="FL24" s="67">
        <v>51.27</v>
      </c>
      <c r="FM24" s="67">
        <v>51.02</v>
      </c>
      <c r="FN24" s="67">
        <v>50.77</v>
      </c>
      <c r="FO24" s="67">
        <v>50.52</v>
      </c>
      <c r="FP24" s="67">
        <v>50.28</v>
      </c>
      <c r="FQ24" s="67">
        <v>50.03</v>
      </c>
      <c r="FR24" s="67">
        <v>49.79</v>
      </c>
      <c r="FS24" s="67">
        <v>49.55</v>
      </c>
      <c r="FT24" s="67">
        <v>49.31</v>
      </c>
      <c r="FU24" s="67">
        <v>49.07</v>
      </c>
      <c r="FV24" s="67">
        <v>48.83</v>
      </c>
      <c r="FW24" s="67">
        <v>48.59</v>
      </c>
      <c r="FX24" s="67">
        <v>48.36</v>
      </c>
      <c r="FY24" s="67">
        <v>48.12</v>
      </c>
      <c r="FZ24" s="67">
        <v>47.89</v>
      </c>
      <c r="GA24" s="67">
        <v>47.66</v>
      </c>
      <c r="GB24" s="67">
        <v>47.43</v>
      </c>
      <c r="GC24" s="67">
        <v>47.21</v>
      </c>
      <c r="GD24" s="67">
        <v>46.98</v>
      </c>
      <c r="GE24" s="67">
        <v>46.75</v>
      </c>
      <c r="GF24" s="67">
        <v>46.53</v>
      </c>
      <c r="GG24" s="67">
        <v>46.31</v>
      </c>
      <c r="GH24" s="67">
        <v>46.09</v>
      </c>
      <c r="GI24" s="67">
        <v>45.87</v>
      </c>
      <c r="GJ24" s="67">
        <v>45.65</v>
      </c>
      <c r="GK24" s="67">
        <v>45.43</v>
      </c>
      <c r="GL24" s="67">
        <v>45.22</v>
      </c>
      <c r="GM24" s="67">
        <v>45</v>
      </c>
      <c r="GN24" s="67">
        <v>44.79</v>
      </c>
      <c r="GO24" s="67">
        <v>44.58</v>
      </c>
      <c r="GP24" s="67">
        <v>44.37</v>
      </c>
      <c r="GQ24" s="67">
        <v>44.19</v>
      </c>
      <c r="GR24" s="67">
        <v>44.05</v>
      </c>
      <c r="GS24" s="67">
        <v>43.94</v>
      </c>
      <c r="GT24" s="67">
        <v>43.83</v>
      </c>
      <c r="GU24" s="67">
        <v>43.71</v>
      </c>
      <c r="GV24" s="67">
        <v>43.6</v>
      </c>
      <c r="GW24" s="67">
        <v>43.48</v>
      </c>
      <c r="GX24" s="67">
        <v>43.37</v>
      </c>
      <c r="GY24" s="67">
        <v>43.26</v>
      </c>
      <c r="GZ24" s="67">
        <v>43.14</v>
      </c>
      <c r="HA24" s="67">
        <v>43.03</v>
      </c>
      <c r="HB24" s="67">
        <v>42.91</v>
      </c>
      <c r="HC24" s="67">
        <v>42.8</v>
      </c>
      <c r="HD24" s="67">
        <v>42.68</v>
      </c>
      <c r="HE24" s="67">
        <v>42.57</v>
      </c>
      <c r="HF24" s="67">
        <v>42.45</v>
      </c>
      <c r="HG24" s="67">
        <v>42.34</v>
      </c>
      <c r="HH24" s="67">
        <v>42.22</v>
      </c>
      <c r="HI24" s="67">
        <v>42.11</v>
      </c>
      <c r="HJ24" s="67">
        <v>41.88</v>
      </c>
      <c r="HK24" s="67">
        <v>41.65</v>
      </c>
      <c r="HL24" s="67">
        <v>41.42</v>
      </c>
      <c r="HM24" s="67">
        <v>41.19</v>
      </c>
      <c r="HN24" s="67">
        <v>40.96</v>
      </c>
      <c r="HO24" s="67">
        <v>40.74</v>
      </c>
      <c r="HP24" s="67">
        <v>40.51</v>
      </c>
      <c r="HQ24" s="67">
        <v>40.28</v>
      </c>
      <c r="HR24" s="67">
        <v>40.06</v>
      </c>
      <c r="HS24" s="67">
        <v>39.83</v>
      </c>
      <c r="HT24" s="67">
        <v>39.61</v>
      </c>
      <c r="HU24" s="67">
        <v>39.39</v>
      </c>
      <c r="HV24" s="67">
        <v>39.159999999999997</v>
      </c>
      <c r="HW24" s="67">
        <v>38.94</v>
      </c>
      <c r="HX24" s="67">
        <v>38.72</v>
      </c>
      <c r="HY24" s="67">
        <v>38.5</v>
      </c>
      <c r="HZ24" s="67">
        <v>38.28</v>
      </c>
      <c r="IA24" s="67">
        <v>38.06</v>
      </c>
      <c r="IB24" s="67">
        <v>37.85</v>
      </c>
      <c r="IC24" s="67">
        <v>37.630000000000003</v>
      </c>
      <c r="ID24" s="67">
        <v>37.42</v>
      </c>
      <c r="IE24" s="67">
        <v>37.21</v>
      </c>
      <c r="IF24" s="67">
        <v>36.99</v>
      </c>
      <c r="IG24" s="67">
        <v>36.78</v>
      </c>
      <c r="IH24" s="67">
        <v>36.57</v>
      </c>
      <c r="II24" s="67">
        <v>36.36</v>
      </c>
      <c r="IJ24" s="67">
        <v>36.159999999999997</v>
      </c>
      <c r="IK24" s="67">
        <v>35.950000000000003</v>
      </c>
      <c r="IL24" s="67">
        <v>35.75</v>
      </c>
      <c r="IM24" s="67">
        <v>35.54</v>
      </c>
      <c r="IN24" s="67">
        <v>35.340000000000003</v>
      </c>
      <c r="IO24" s="67">
        <v>35.14</v>
      </c>
      <c r="IP24" s="67">
        <v>34.94</v>
      </c>
      <c r="IQ24" s="67">
        <v>34.74</v>
      </c>
      <c r="IR24" s="67">
        <v>34.549999999999997</v>
      </c>
      <c r="IS24" s="67">
        <v>34.35</v>
      </c>
      <c r="IT24" s="67">
        <v>34.159999999999997</v>
      </c>
      <c r="IU24" s="67">
        <v>33.96</v>
      </c>
      <c r="IV24" s="67">
        <v>33.770000000000003</v>
      </c>
      <c r="IW24" s="67">
        <v>33.58</v>
      </c>
      <c r="IX24" s="67">
        <v>33.39</v>
      </c>
      <c r="IY24" s="67">
        <v>33.200000000000003</v>
      </c>
      <c r="IZ24" s="67">
        <v>33.020000000000003</v>
      </c>
      <c r="JA24" s="67">
        <v>32.83</v>
      </c>
      <c r="JB24" s="67">
        <v>32.65</v>
      </c>
      <c r="JC24" s="67">
        <v>32.46</v>
      </c>
      <c r="JD24" s="67">
        <v>32.28</v>
      </c>
      <c r="JE24" s="67">
        <v>32.1</v>
      </c>
      <c r="JF24" s="67">
        <v>31.94</v>
      </c>
      <c r="JG24" s="67">
        <v>31.77</v>
      </c>
      <c r="JH24" s="67">
        <v>31.6</v>
      </c>
      <c r="JI24" s="67">
        <v>31.44</v>
      </c>
      <c r="JJ24" s="67">
        <v>31.28</v>
      </c>
      <c r="JK24" s="67">
        <v>31.11</v>
      </c>
      <c r="JL24" s="67">
        <v>30.95</v>
      </c>
      <c r="JM24" s="67">
        <v>30.79</v>
      </c>
      <c r="JN24" s="67">
        <v>30.63</v>
      </c>
      <c r="JO24" s="67">
        <v>30.47</v>
      </c>
      <c r="JP24" s="67">
        <v>30.32</v>
      </c>
      <c r="JQ24" s="67">
        <v>30.16</v>
      </c>
      <c r="JR24" s="67">
        <v>30.01</v>
      </c>
      <c r="JS24" s="67">
        <v>29.85</v>
      </c>
      <c r="JT24" s="67">
        <v>29.7</v>
      </c>
      <c r="JU24" s="67">
        <v>29.55</v>
      </c>
      <c r="JV24" s="67">
        <v>29.4</v>
      </c>
      <c r="JW24" s="67">
        <v>29.25</v>
      </c>
      <c r="JX24" s="67">
        <v>29.1</v>
      </c>
      <c r="JY24" s="67">
        <v>28.95</v>
      </c>
      <c r="JZ24" s="67">
        <v>28.8</v>
      </c>
      <c r="KA24" s="67">
        <v>28.66</v>
      </c>
      <c r="KB24" s="67">
        <v>28.51</v>
      </c>
      <c r="KC24" s="67">
        <v>28.37</v>
      </c>
      <c r="KD24" s="67">
        <v>28.22</v>
      </c>
      <c r="KE24" s="67">
        <v>28.08</v>
      </c>
      <c r="KF24" s="67">
        <v>27.94</v>
      </c>
      <c r="KG24" s="67">
        <v>27.8</v>
      </c>
      <c r="KH24" s="67">
        <v>27.66</v>
      </c>
      <c r="KI24" s="67">
        <v>27.52</v>
      </c>
      <c r="KJ24" s="67">
        <v>27.38</v>
      </c>
      <c r="KK24" s="67">
        <v>27.25</v>
      </c>
      <c r="KL24" s="67">
        <v>27.11</v>
      </c>
      <c r="KM24" s="67">
        <v>26.98</v>
      </c>
      <c r="KN24" s="67">
        <v>26.84</v>
      </c>
      <c r="KO24" s="67">
        <v>26.71</v>
      </c>
      <c r="KP24" s="67">
        <v>26.58</v>
      </c>
      <c r="KQ24" s="67">
        <v>26.45</v>
      </c>
      <c r="KR24" s="67">
        <v>26.32</v>
      </c>
      <c r="KS24" s="67">
        <v>26.19</v>
      </c>
      <c r="KT24" s="67">
        <v>26.06</v>
      </c>
      <c r="KU24" s="67">
        <v>25.94</v>
      </c>
      <c r="KV24" s="67">
        <v>25.81</v>
      </c>
      <c r="KW24" s="67">
        <v>25.68</v>
      </c>
      <c r="KX24" s="67">
        <v>25.56</v>
      </c>
      <c r="KY24" s="67">
        <v>25.44</v>
      </c>
      <c r="KZ24" s="67">
        <v>25.31</v>
      </c>
      <c r="LA24" s="67">
        <v>25.19</v>
      </c>
      <c r="LB24" s="67">
        <v>25.07</v>
      </c>
      <c r="LC24" s="67">
        <v>24.95</v>
      </c>
      <c r="LD24" s="67">
        <v>24.83</v>
      </c>
      <c r="LE24" s="68">
        <v>24.71</v>
      </c>
    </row>
    <row r="25" spans="2:317" x14ac:dyDescent="0.25">
      <c r="B25" s="5" t="str">
        <f t="shared" si="0"/>
        <v>bhp2RSB</v>
      </c>
      <c r="C25" s="49" t="s">
        <v>12</v>
      </c>
      <c r="D25" s="51" t="s">
        <v>3</v>
      </c>
      <c r="E25" s="50" t="s">
        <v>20</v>
      </c>
      <c r="F25" s="49">
        <v>9362</v>
      </c>
      <c r="G25" s="50">
        <v>4</v>
      </c>
      <c r="H25" s="49">
        <v>255.6</v>
      </c>
      <c r="I25" s="51">
        <v>9332</v>
      </c>
      <c r="J25" s="51">
        <v>6071</v>
      </c>
      <c r="K25" s="51">
        <v>3926</v>
      </c>
      <c r="L25" s="51">
        <v>2959</v>
      </c>
      <c r="M25" s="51">
        <v>2401</v>
      </c>
      <c r="N25" s="51">
        <v>2000</v>
      </c>
      <c r="O25" s="51">
        <v>1475</v>
      </c>
      <c r="P25" s="51">
        <v>1216</v>
      </c>
      <c r="Q25" s="51">
        <v>994.3</v>
      </c>
      <c r="R25" s="51">
        <v>824.6</v>
      </c>
      <c r="S25" s="51">
        <v>711.9</v>
      </c>
      <c r="T25" s="51">
        <v>634.5</v>
      </c>
      <c r="U25" s="51">
        <v>567.9</v>
      </c>
      <c r="V25" s="51">
        <v>453.8</v>
      </c>
      <c r="W25" s="51">
        <v>377.6</v>
      </c>
      <c r="X25" s="51">
        <v>349.4</v>
      </c>
      <c r="Y25" s="51">
        <v>318.39999999999998</v>
      </c>
      <c r="Z25" s="51">
        <v>287.89999999999998</v>
      </c>
      <c r="AA25" s="51">
        <v>270.3</v>
      </c>
      <c r="AB25" s="51">
        <v>260.7</v>
      </c>
      <c r="AC25" s="51">
        <v>249.7</v>
      </c>
      <c r="AD25" s="51">
        <v>238.1</v>
      </c>
      <c r="AE25" s="51">
        <v>226.4</v>
      </c>
      <c r="AF25" s="52">
        <v>215</v>
      </c>
      <c r="AG25" s="52">
        <v>204</v>
      </c>
      <c r="AH25" s="51">
        <v>193.7</v>
      </c>
      <c r="AI25" s="51">
        <v>187.1</v>
      </c>
      <c r="AJ25" s="51">
        <v>183.8</v>
      </c>
      <c r="AK25" s="51">
        <v>180.1</v>
      </c>
      <c r="AL25" s="53">
        <v>176.7</v>
      </c>
      <c r="AM25" s="53">
        <v>173.8</v>
      </c>
      <c r="AN25" s="53">
        <v>170.7</v>
      </c>
      <c r="AO25" s="53">
        <v>168.1</v>
      </c>
      <c r="AP25" s="53">
        <v>165.6</v>
      </c>
      <c r="AQ25" s="53">
        <v>162.9</v>
      </c>
      <c r="AR25" s="53">
        <v>160.19999999999999</v>
      </c>
      <c r="AS25" s="53">
        <v>157.4</v>
      </c>
      <c r="AT25" s="53">
        <v>154.6</v>
      </c>
      <c r="AU25" s="53">
        <v>151.69999999999999</v>
      </c>
      <c r="AV25" s="53">
        <v>148.9</v>
      </c>
      <c r="AW25" s="53">
        <v>146</v>
      </c>
      <c r="AX25" s="53">
        <v>143.19999999999999</v>
      </c>
      <c r="AY25" s="53">
        <v>140.4</v>
      </c>
      <c r="AZ25" s="53">
        <v>137.69999999999999</v>
      </c>
      <c r="BA25" s="53">
        <v>135</v>
      </c>
      <c r="BB25" s="53">
        <v>132.4</v>
      </c>
      <c r="BC25" s="53">
        <v>129.80000000000001</v>
      </c>
      <c r="BD25" s="53">
        <v>127.6</v>
      </c>
      <c r="BE25" s="53">
        <v>125.8</v>
      </c>
      <c r="BF25" s="53">
        <v>124.1</v>
      </c>
      <c r="BG25" s="53">
        <v>122.5</v>
      </c>
      <c r="BH25" s="53">
        <v>120.9</v>
      </c>
      <c r="BI25" s="53">
        <v>119.5</v>
      </c>
      <c r="BJ25" s="53">
        <v>118</v>
      </c>
      <c r="BK25" s="53">
        <v>116.6</v>
      </c>
      <c r="BL25" s="53">
        <v>115.2</v>
      </c>
      <c r="BM25" s="53">
        <v>113.8</v>
      </c>
      <c r="BN25" s="53">
        <v>112.4</v>
      </c>
      <c r="BO25" s="53">
        <v>111</v>
      </c>
      <c r="BP25" s="53">
        <v>109.6</v>
      </c>
      <c r="BQ25" s="53">
        <v>108.2</v>
      </c>
      <c r="BR25" s="53">
        <v>106.9</v>
      </c>
      <c r="BS25" s="53">
        <v>105.5</v>
      </c>
      <c r="BT25" s="53">
        <v>104.2</v>
      </c>
      <c r="BU25" s="53">
        <v>102.9</v>
      </c>
      <c r="BV25" s="53">
        <v>101.6</v>
      </c>
      <c r="BW25" s="53">
        <v>100.3</v>
      </c>
      <c r="BX25" s="54">
        <v>99.03</v>
      </c>
      <c r="BY25" s="54">
        <v>97.78</v>
      </c>
      <c r="BZ25" s="54">
        <v>96.55</v>
      </c>
      <c r="CA25" s="54">
        <v>95.34</v>
      </c>
      <c r="CB25" s="54">
        <v>94.15</v>
      </c>
      <c r="CC25" s="54">
        <v>92.97</v>
      </c>
      <c r="CD25" s="54">
        <v>91.81</v>
      </c>
      <c r="CE25" s="54">
        <v>90.67</v>
      </c>
      <c r="CF25" s="54">
        <v>89.55</v>
      </c>
      <c r="CG25" s="54">
        <v>88.45</v>
      </c>
      <c r="CH25" s="54">
        <v>87.36</v>
      </c>
      <c r="CI25" s="54">
        <v>86.29</v>
      </c>
      <c r="CJ25" s="54">
        <v>85.24</v>
      </c>
      <c r="CK25" s="54">
        <v>84.21</v>
      </c>
      <c r="CL25" s="54">
        <v>83.19</v>
      </c>
      <c r="CM25" s="54">
        <v>82.2</v>
      </c>
      <c r="CN25" s="54">
        <v>81.209999999999994</v>
      </c>
      <c r="CO25" s="54">
        <v>80.25</v>
      </c>
      <c r="CP25" s="54">
        <v>79.3</v>
      </c>
      <c r="CQ25" s="54">
        <v>78.37</v>
      </c>
      <c r="CR25" s="54">
        <v>77.45</v>
      </c>
      <c r="CS25" s="54">
        <v>76.55</v>
      </c>
      <c r="CT25" s="54">
        <v>75.66</v>
      </c>
      <c r="CU25" s="54">
        <v>74.790000000000006</v>
      </c>
      <c r="CV25" s="54">
        <v>73.94</v>
      </c>
      <c r="CW25" s="54">
        <v>73.099999999999994</v>
      </c>
      <c r="CX25" s="54">
        <v>72.27</v>
      </c>
      <c r="CY25" s="54">
        <v>71.459999999999994</v>
      </c>
      <c r="CZ25" s="54">
        <v>70.66</v>
      </c>
      <c r="DA25" s="54">
        <v>69.87</v>
      </c>
      <c r="DB25" s="54">
        <v>69.099999999999994</v>
      </c>
      <c r="DC25" s="54">
        <v>68.34</v>
      </c>
      <c r="DD25" s="54">
        <v>67.599999999999994</v>
      </c>
      <c r="DE25" s="54">
        <v>66.86</v>
      </c>
      <c r="DF25" s="54">
        <v>66.14</v>
      </c>
      <c r="DG25" s="54">
        <v>65.430000000000007</v>
      </c>
      <c r="DH25" s="54">
        <v>64.73</v>
      </c>
      <c r="DI25" s="54">
        <v>64.09</v>
      </c>
      <c r="DJ25" s="54">
        <v>63.59</v>
      </c>
      <c r="DK25" s="54">
        <v>63.09</v>
      </c>
      <c r="DL25" s="54">
        <v>62.6</v>
      </c>
      <c r="DM25" s="54">
        <v>62.12</v>
      </c>
      <c r="DN25" s="54">
        <v>61.66</v>
      </c>
      <c r="DO25" s="54">
        <v>61.2</v>
      </c>
      <c r="DP25" s="54">
        <v>60.74</v>
      </c>
      <c r="DQ25" s="54">
        <v>60.29</v>
      </c>
      <c r="DR25" s="54">
        <v>59.84</v>
      </c>
      <c r="DS25" s="54">
        <v>59.4</v>
      </c>
      <c r="DT25" s="54">
        <v>58.96</v>
      </c>
      <c r="DU25" s="54">
        <v>58.52</v>
      </c>
      <c r="DV25" s="54">
        <v>58.09</v>
      </c>
      <c r="DW25" s="54">
        <v>57.66</v>
      </c>
      <c r="DX25" s="54">
        <v>57.23</v>
      </c>
      <c r="DY25" s="54">
        <v>56.81</v>
      </c>
      <c r="DZ25" s="54">
        <v>56.4</v>
      </c>
      <c r="EA25" s="54">
        <v>55.99</v>
      </c>
      <c r="EB25" s="54">
        <v>55.58</v>
      </c>
      <c r="EC25" s="54">
        <v>55.17</v>
      </c>
      <c r="ED25" s="54">
        <v>54.77</v>
      </c>
      <c r="EE25" s="54">
        <v>54.38</v>
      </c>
      <c r="EF25" s="54">
        <v>53.98</v>
      </c>
      <c r="EG25" s="54">
        <v>53.6</v>
      </c>
      <c r="EH25" s="54">
        <v>53.21</v>
      </c>
      <c r="EI25" s="54">
        <v>52.83</v>
      </c>
      <c r="EJ25" s="54">
        <v>52.45</v>
      </c>
      <c r="EK25" s="54">
        <v>52.08</v>
      </c>
      <c r="EL25" s="54">
        <v>51.79</v>
      </c>
      <c r="EM25" s="54">
        <v>51.6</v>
      </c>
      <c r="EN25" s="54">
        <v>51.4</v>
      </c>
      <c r="EO25" s="54">
        <v>51.21</v>
      </c>
      <c r="EP25" s="54">
        <v>51.01</v>
      </c>
      <c r="EQ25" s="54">
        <v>50.81</v>
      </c>
      <c r="ER25" s="54">
        <v>50.61</v>
      </c>
      <c r="ES25" s="54">
        <v>50.41</v>
      </c>
      <c r="ET25" s="54">
        <v>50.22</v>
      </c>
      <c r="EU25" s="54">
        <v>50.02</v>
      </c>
      <c r="EV25" s="54">
        <v>49.83</v>
      </c>
      <c r="EW25" s="54">
        <v>49.65</v>
      </c>
      <c r="EX25" s="54">
        <v>49.46</v>
      </c>
      <c r="EY25" s="54">
        <v>49.28</v>
      </c>
      <c r="EZ25" s="54">
        <v>49.09</v>
      </c>
      <c r="FA25" s="54">
        <v>48.91</v>
      </c>
      <c r="FB25" s="54">
        <v>48.72</v>
      </c>
      <c r="FC25" s="54">
        <v>48.54</v>
      </c>
      <c r="FD25" s="54">
        <v>48.35</v>
      </c>
      <c r="FE25" s="54">
        <v>48.17</v>
      </c>
      <c r="FF25" s="54">
        <v>47.98</v>
      </c>
      <c r="FG25" s="54">
        <v>47.8</v>
      </c>
      <c r="FH25" s="54">
        <v>47.61</v>
      </c>
      <c r="FI25" s="54">
        <v>47.43</v>
      </c>
      <c r="FJ25" s="54">
        <v>47.24</v>
      </c>
      <c r="FK25" s="54">
        <v>47.06</v>
      </c>
      <c r="FL25" s="54">
        <v>46.88</v>
      </c>
      <c r="FM25" s="54">
        <v>46.69</v>
      </c>
      <c r="FN25" s="54">
        <v>46.51</v>
      </c>
      <c r="FO25" s="54">
        <v>46.33</v>
      </c>
      <c r="FP25" s="54">
        <v>46.14</v>
      </c>
      <c r="FQ25" s="54">
        <v>45.96</v>
      </c>
      <c r="FR25" s="54">
        <v>45.78</v>
      </c>
      <c r="FS25" s="54">
        <v>45.6</v>
      </c>
      <c r="FT25" s="54">
        <v>45.42</v>
      </c>
      <c r="FU25" s="54">
        <v>45.24</v>
      </c>
      <c r="FV25" s="54">
        <v>45.06</v>
      </c>
      <c r="FW25" s="54">
        <v>44.88</v>
      </c>
      <c r="FX25" s="54">
        <v>44.7</v>
      </c>
      <c r="FY25" s="54">
        <v>44.52</v>
      </c>
      <c r="FZ25" s="54">
        <v>44.35</v>
      </c>
      <c r="GA25" s="54">
        <v>44.17</v>
      </c>
      <c r="GB25" s="54">
        <v>43.99</v>
      </c>
      <c r="GC25" s="54">
        <v>43.82</v>
      </c>
      <c r="GD25" s="54">
        <v>43.64</v>
      </c>
      <c r="GE25" s="54">
        <v>43.47</v>
      </c>
      <c r="GF25" s="54">
        <v>43.29</v>
      </c>
      <c r="GG25" s="54">
        <v>43.12</v>
      </c>
      <c r="GH25" s="54">
        <v>42.95</v>
      </c>
      <c r="GI25" s="54">
        <v>42.78</v>
      </c>
      <c r="GJ25" s="54">
        <v>42.61</v>
      </c>
      <c r="GK25" s="54">
        <v>42.43</v>
      </c>
      <c r="GL25" s="54">
        <v>42.26</v>
      </c>
      <c r="GM25" s="54">
        <v>42.1</v>
      </c>
      <c r="GN25" s="54">
        <v>41.93</v>
      </c>
      <c r="GO25" s="54">
        <v>41.76</v>
      </c>
      <c r="GP25" s="54">
        <v>41.59</v>
      </c>
      <c r="GQ25" s="54">
        <v>41.43</v>
      </c>
      <c r="GR25" s="54">
        <v>41.26</v>
      </c>
      <c r="GS25" s="54">
        <v>41.1</v>
      </c>
      <c r="GT25" s="54">
        <v>40.93</v>
      </c>
      <c r="GU25" s="54">
        <v>40.770000000000003</v>
      </c>
      <c r="GV25" s="54">
        <v>40.6</v>
      </c>
      <c r="GW25" s="54">
        <v>40.44</v>
      </c>
      <c r="GX25" s="54">
        <v>40.28</v>
      </c>
      <c r="GY25" s="54">
        <v>40.119999999999997</v>
      </c>
      <c r="GZ25" s="54">
        <v>39.96</v>
      </c>
      <c r="HA25" s="54">
        <v>39.799999999999997</v>
      </c>
      <c r="HB25" s="54">
        <v>39.64</v>
      </c>
      <c r="HC25" s="54">
        <v>39.49</v>
      </c>
      <c r="HD25" s="54">
        <v>39.33</v>
      </c>
      <c r="HE25" s="54">
        <v>39.17</v>
      </c>
      <c r="HF25" s="54">
        <v>39.020000000000003</v>
      </c>
      <c r="HG25" s="54">
        <v>38.86</v>
      </c>
      <c r="HH25" s="54">
        <v>38.71</v>
      </c>
      <c r="HI25" s="54">
        <v>38.56</v>
      </c>
      <c r="HJ25" s="54">
        <v>38.25</v>
      </c>
      <c r="HK25" s="54">
        <v>37.950000000000003</v>
      </c>
      <c r="HL25" s="54">
        <v>37.65</v>
      </c>
      <c r="HM25" s="54">
        <v>37.36</v>
      </c>
      <c r="HN25" s="54">
        <v>37.07</v>
      </c>
      <c r="HO25" s="54">
        <v>36.78</v>
      </c>
      <c r="HP25" s="54">
        <v>36.49</v>
      </c>
      <c r="HQ25" s="54">
        <v>36.21</v>
      </c>
      <c r="HR25" s="54">
        <v>35.93</v>
      </c>
      <c r="HS25" s="54">
        <v>35.65</v>
      </c>
      <c r="HT25" s="54">
        <v>35.380000000000003</v>
      </c>
      <c r="HU25" s="54">
        <v>35.1</v>
      </c>
      <c r="HV25" s="54">
        <v>34.83</v>
      </c>
      <c r="HW25" s="54">
        <v>34.57</v>
      </c>
      <c r="HX25" s="54">
        <v>34.31</v>
      </c>
      <c r="HY25" s="54">
        <v>34.049999999999997</v>
      </c>
      <c r="HZ25" s="54">
        <v>33.79</v>
      </c>
      <c r="IA25" s="54">
        <v>33.53</v>
      </c>
      <c r="IB25" s="54">
        <v>33.28</v>
      </c>
      <c r="IC25" s="54">
        <v>33.03</v>
      </c>
      <c r="ID25" s="54">
        <v>32.78</v>
      </c>
      <c r="IE25" s="54">
        <v>32.54</v>
      </c>
      <c r="IF25" s="54">
        <v>32.299999999999997</v>
      </c>
      <c r="IG25" s="54">
        <v>32.06</v>
      </c>
      <c r="IH25" s="54">
        <v>31.82</v>
      </c>
      <c r="II25" s="54">
        <v>31.59</v>
      </c>
      <c r="IJ25" s="54">
        <v>31.36</v>
      </c>
      <c r="IK25" s="54">
        <v>31.13</v>
      </c>
      <c r="IL25" s="54">
        <v>30.9</v>
      </c>
      <c r="IM25" s="54">
        <v>30.68</v>
      </c>
      <c r="IN25" s="54">
        <v>30.45</v>
      </c>
      <c r="IO25" s="54">
        <v>30.23</v>
      </c>
      <c r="IP25" s="54">
        <v>30.02</v>
      </c>
      <c r="IQ25" s="54">
        <v>29.8</v>
      </c>
      <c r="IR25" s="54">
        <v>29.59</v>
      </c>
      <c r="IS25" s="54">
        <v>29.38</v>
      </c>
      <c r="IT25" s="54">
        <v>29.17</v>
      </c>
      <c r="IU25" s="54">
        <v>28.96</v>
      </c>
      <c r="IV25" s="54">
        <v>28.76</v>
      </c>
      <c r="IW25" s="54">
        <v>28.56</v>
      </c>
      <c r="IX25" s="54">
        <v>28.36</v>
      </c>
      <c r="IY25" s="54">
        <v>28.16</v>
      </c>
      <c r="IZ25" s="54">
        <v>27.97</v>
      </c>
      <c r="JA25" s="54">
        <v>27.77</v>
      </c>
      <c r="JB25" s="54">
        <v>27.58</v>
      </c>
      <c r="JC25" s="54">
        <v>27.39</v>
      </c>
      <c r="JD25" s="54">
        <v>27.2</v>
      </c>
      <c r="JE25" s="54">
        <v>27.02</v>
      </c>
      <c r="JF25" s="54">
        <v>26.84</v>
      </c>
      <c r="JG25" s="54">
        <v>26.65</v>
      </c>
      <c r="JH25" s="54">
        <v>26.47</v>
      </c>
      <c r="JI25" s="54">
        <v>26.3</v>
      </c>
      <c r="JJ25" s="54">
        <v>26.12</v>
      </c>
      <c r="JK25" s="54">
        <v>25.95</v>
      </c>
      <c r="JL25" s="54">
        <v>25.77</v>
      </c>
      <c r="JM25" s="54">
        <v>25.6</v>
      </c>
      <c r="JN25" s="54">
        <v>25.43</v>
      </c>
      <c r="JO25" s="54">
        <v>25.27</v>
      </c>
      <c r="JP25" s="54">
        <v>25.1</v>
      </c>
      <c r="JQ25" s="54">
        <v>24.94</v>
      </c>
      <c r="JR25" s="54">
        <v>24.77</v>
      </c>
      <c r="JS25" s="54">
        <v>24.61</v>
      </c>
      <c r="JT25" s="54">
        <v>24.45</v>
      </c>
      <c r="JU25" s="54">
        <v>24.3</v>
      </c>
      <c r="JV25" s="54">
        <v>24.14</v>
      </c>
      <c r="JW25" s="54">
        <v>23.99</v>
      </c>
      <c r="JX25" s="54">
        <v>23.83</v>
      </c>
      <c r="JY25" s="54">
        <v>23.73</v>
      </c>
      <c r="JZ25" s="54">
        <v>23.65</v>
      </c>
      <c r="KA25" s="54">
        <v>23.56</v>
      </c>
      <c r="KB25" s="54">
        <v>23.48</v>
      </c>
      <c r="KC25" s="54">
        <v>23.4</v>
      </c>
      <c r="KD25" s="54">
        <v>23.32</v>
      </c>
      <c r="KE25" s="54">
        <v>23.24</v>
      </c>
      <c r="KF25" s="54">
        <v>23.16</v>
      </c>
      <c r="KG25" s="54">
        <v>23.08</v>
      </c>
      <c r="KH25" s="54">
        <v>23</v>
      </c>
      <c r="KI25" s="54">
        <v>22.92</v>
      </c>
      <c r="KJ25" s="54">
        <v>22.84</v>
      </c>
      <c r="KK25" s="54">
        <v>22.77</v>
      </c>
      <c r="KL25" s="54">
        <v>22.69</v>
      </c>
      <c r="KM25" s="54">
        <v>22.61</v>
      </c>
      <c r="KN25" s="54">
        <v>22.53</v>
      </c>
      <c r="KO25" s="54">
        <v>22.45</v>
      </c>
      <c r="KP25" s="54">
        <v>22.37</v>
      </c>
      <c r="KQ25" s="54">
        <v>22.29</v>
      </c>
      <c r="KR25" s="54">
        <v>22.22</v>
      </c>
      <c r="KS25" s="54">
        <v>22.14</v>
      </c>
      <c r="KT25" s="54">
        <v>22.06</v>
      </c>
      <c r="KU25" s="54">
        <v>21.98</v>
      </c>
      <c r="KV25" s="54">
        <v>21.91</v>
      </c>
      <c r="KW25" s="54">
        <v>21.83</v>
      </c>
      <c r="KX25" s="54">
        <v>21.75</v>
      </c>
      <c r="KY25" s="54">
        <v>21.68</v>
      </c>
      <c r="KZ25" s="54">
        <v>21.6</v>
      </c>
      <c r="LA25" s="54">
        <v>21.53</v>
      </c>
      <c r="LB25" s="54">
        <v>21.45</v>
      </c>
      <c r="LC25" s="54">
        <v>21.38</v>
      </c>
      <c r="LD25" s="54">
        <v>21.3</v>
      </c>
      <c r="LE25" s="55">
        <v>21.23</v>
      </c>
    </row>
    <row r="26" spans="2:317" x14ac:dyDescent="0.25">
      <c r="B26" s="5" t="str">
        <f>CONCATENATE(C26,IF(D26="Rural","R","U"),E26)</f>
        <v>bhp2USM</v>
      </c>
      <c r="C26" s="49" t="s">
        <v>12</v>
      </c>
      <c r="D26" s="51" t="s">
        <v>2</v>
      </c>
      <c r="E26" s="69" t="s">
        <v>19</v>
      </c>
      <c r="F26" s="49">
        <v>8953</v>
      </c>
      <c r="G26" s="50">
        <v>4</v>
      </c>
      <c r="H26" s="49">
        <v>258.60000000000002</v>
      </c>
      <c r="I26" s="51">
        <v>8932</v>
      </c>
      <c r="J26" s="51">
        <v>5876</v>
      </c>
      <c r="K26" s="51">
        <v>4045</v>
      </c>
      <c r="L26" s="51">
        <v>2985</v>
      </c>
      <c r="M26" s="51">
        <v>2273</v>
      </c>
      <c r="N26" s="51">
        <v>1826</v>
      </c>
      <c r="O26" s="51">
        <v>1423</v>
      </c>
      <c r="P26" s="51">
        <v>1146</v>
      </c>
      <c r="Q26" s="52">
        <v>938</v>
      </c>
      <c r="R26" s="51">
        <v>778.5</v>
      </c>
      <c r="S26" s="52">
        <v>655</v>
      </c>
      <c r="T26" s="51">
        <v>578.1</v>
      </c>
      <c r="U26" s="51">
        <v>525.79999999999995</v>
      </c>
      <c r="V26" s="51">
        <v>420.2</v>
      </c>
      <c r="W26" s="51">
        <v>341.6</v>
      </c>
      <c r="X26" s="51">
        <v>283.2</v>
      </c>
      <c r="Y26" s="51">
        <v>246.6</v>
      </c>
      <c r="Z26" s="51">
        <v>245.5</v>
      </c>
      <c r="AA26" s="51">
        <v>240.9</v>
      </c>
      <c r="AB26" s="52">
        <v>234</v>
      </c>
      <c r="AC26" s="51">
        <v>225.8</v>
      </c>
      <c r="AD26" s="51">
        <v>217.1</v>
      </c>
      <c r="AE26" s="51">
        <v>208.1</v>
      </c>
      <c r="AF26" s="51">
        <v>199.2</v>
      </c>
      <c r="AG26" s="51">
        <v>190.5</v>
      </c>
      <c r="AH26" s="51">
        <v>182.2</v>
      </c>
      <c r="AI26" s="51">
        <v>174.2</v>
      </c>
      <c r="AJ26" s="51">
        <v>167.2</v>
      </c>
      <c r="AK26" s="51">
        <v>160.6</v>
      </c>
      <c r="AL26" s="53">
        <v>154.19999999999999</v>
      </c>
      <c r="AM26" s="53">
        <v>148.19999999999999</v>
      </c>
      <c r="AN26" s="53">
        <v>142.5</v>
      </c>
      <c r="AO26" s="53">
        <v>137.1</v>
      </c>
      <c r="AP26" s="53">
        <v>132.30000000000001</v>
      </c>
      <c r="AQ26" s="53">
        <v>127.9</v>
      </c>
      <c r="AR26" s="53">
        <v>123.7</v>
      </c>
      <c r="AS26" s="53">
        <v>119.6</v>
      </c>
      <c r="AT26" s="53">
        <v>115.8</v>
      </c>
      <c r="AU26" s="53">
        <v>112.2</v>
      </c>
      <c r="AV26" s="53">
        <v>108.7</v>
      </c>
      <c r="AW26" s="53">
        <v>105.4</v>
      </c>
      <c r="AX26" s="53">
        <v>102.2</v>
      </c>
      <c r="AY26" s="54">
        <v>99.17</v>
      </c>
      <c r="AZ26" s="54">
        <v>96.29</v>
      </c>
      <c r="BA26" s="54">
        <v>93.53</v>
      </c>
      <c r="BB26" s="54">
        <v>90.9</v>
      </c>
      <c r="BC26" s="54">
        <v>88.38</v>
      </c>
      <c r="BD26" s="54">
        <v>85.97</v>
      </c>
      <c r="BE26" s="54">
        <v>83.67</v>
      </c>
      <c r="BF26" s="54">
        <v>81.47</v>
      </c>
      <c r="BG26" s="54">
        <v>79.349999999999994</v>
      </c>
      <c r="BH26" s="54">
        <v>77.33</v>
      </c>
      <c r="BI26" s="54">
        <v>75.39</v>
      </c>
      <c r="BJ26" s="54">
        <v>73.53</v>
      </c>
      <c r="BK26" s="54">
        <v>71.739999999999995</v>
      </c>
      <c r="BL26" s="54">
        <v>70.02</v>
      </c>
      <c r="BM26" s="54">
        <v>68.37</v>
      </c>
      <c r="BN26" s="54">
        <v>66.78</v>
      </c>
      <c r="BO26" s="54">
        <v>65.25</v>
      </c>
      <c r="BP26" s="54">
        <v>63.78</v>
      </c>
      <c r="BQ26" s="54">
        <v>62.37</v>
      </c>
      <c r="BR26" s="54">
        <v>61</v>
      </c>
      <c r="BS26" s="54">
        <v>59.69</v>
      </c>
      <c r="BT26" s="54">
        <v>58.42</v>
      </c>
      <c r="BU26" s="54">
        <v>57.19</v>
      </c>
      <c r="BV26" s="54">
        <v>56.01</v>
      </c>
      <c r="BW26" s="54">
        <v>54.87</v>
      </c>
      <c r="BX26" s="54">
        <v>53.76</v>
      </c>
      <c r="BY26" s="54">
        <v>52.7</v>
      </c>
      <c r="BZ26" s="54">
        <v>51.67</v>
      </c>
      <c r="CA26" s="54">
        <v>50.67</v>
      </c>
      <c r="CB26" s="54">
        <v>49.7</v>
      </c>
      <c r="CC26" s="54">
        <v>48.77</v>
      </c>
      <c r="CD26" s="54">
        <v>47.86</v>
      </c>
      <c r="CE26" s="54">
        <v>46.98</v>
      </c>
      <c r="CF26" s="54">
        <v>46.13</v>
      </c>
      <c r="CG26" s="54">
        <v>45.3</v>
      </c>
      <c r="CH26" s="54">
        <v>44.5</v>
      </c>
      <c r="CI26" s="54">
        <v>43.72</v>
      </c>
      <c r="CJ26" s="54">
        <v>42.97</v>
      </c>
      <c r="CK26" s="54">
        <v>42.24</v>
      </c>
      <c r="CL26" s="54">
        <v>41.52</v>
      </c>
      <c r="CM26" s="54">
        <v>40.83</v>
      </c>
      <c r="CN26" s="54">
        <v>40.159999999999997</v>
      </c>
      <c r="CO26" s="54">
        <v>39.51</v>
      </c>
      <c r="CP26" s="54">
        <v>38.869999999999997</v>
      </c>
      <c r="CQ26" s="54">
        <v>38.25</v>
      </c>
      <c r="CR26" s="54">
        <v>37.65</v>
      </c>
      <c r="CS26" s="54">
        <v>37.06</v>
      </c>
      <c r="CT26" s="54">
        <v>36.49</v>
      </c>
      <c r="CU26" s="54">
        <v>35.93</v>
      </c>
      <c r="CV26" s="54">
        <v>35.39</v>
      </c>
      <c r="CW26" s="54">
        <v>34.86</v>
      </c>
      <c r="CX26" s="54">
        <v>34.340000000000003</v>
      </c>
      <c r="CY26" s="54">
        <v>33.840000000000003</v>
      </c>
      <c r="CZ26" s="54">
        <v>33.35</v>
      </c>
      <c r="DA26" s="54">
        <v>32.869999999999997</v>
      </c>
      <c r="DB26" s="54">
        <v>32.4</v>
      </c>
      <c r="DC26" s="54">
        <v>31.95</v>
      </c>
      <c r="DD26" s="54">
        <v>31.5</v>
      </c>
      <c r="DE26" s="54">
        <v>31.07</v>
      </c>
      <c r="DF26" s="54">
        <v>30.64</v>
      </c>
      <c r="DG26" s="54">
        <v>30.23</v>
      </c>
      <c r="DH26" s="54">
        <v>29.82</v>
      </c>
      <c r="DI26" s="54">
        <v>29.43</v>
      </c>
      <c r="DJ26" s="54">
        <v>29.05</v>
      </c>
      <c r="DK26" s="54">
        <v>28.67</v>
      </c>
      <c r="DL26" s="54">
        <v>28.31</v>
      </c>
      <c r="DM26" s="54">
        <v>27.95</v>
      </c>
      <c r="DN26" s="54">
        <v>27.6</v>
      </c>
      <c r="DO26" s="54">
        <v>27.25</v>
      </c>
      <c r="DP26" s="54">
        <v>26.92</v>
      </c>
      <c r="DQ26" s="54">
        <v>26.59</v>
      </c>
      <c r="DR26" s="54">
        <v>26.26</v>
      </c>
      <c r="DS26" s="54">
        <v>25.95</v>
      </c>
      <c r="DT26" s="54">
        <v>25.64</v>
      </c>
      <c r="DU26" s="54">
        <v>25.33</v>
      </c>
      <c r="DV26" s="54">
        <v>25.03</v>
      </c>
      <c r="DW26" s="54">
        <v>24.74</v>
      </c>
      <c r="DX26" s="54">
        <v>24.46</v>
      </c>
      <c r="DY26" s="54">
        <v>24.18</v>
      </c>
      <c r="DZ26" s="54">
        <v>23.9</v>
      </c>
      <c r="EA26" s="54">
        <v>23.63</v>
      </c>
      <c r="EB26" s="54">
        <v>23.37</v>
      </c>
      <c r="EC26" s="54">
        <v>23.11</v>
      </c>
      <c r="ED26" s="54">
        <v>22.85</v>
      </c>
      <c r="EE26" s="54">
        <v>22.6</v>
      </c>
      <c r="EF26" s="54">
        <v>22.35</v>
      </c>
      <c r="EG26" s="54">
        <v>22.11</v>
      </c>
      <c r="EH26" s="54">
        <v>21.88</v>
      </c>
      <c r="EI26" s="54">
        <v>21.64</v>
      </c>
      <c r="EJ26" s="54">
        <v>21.42</v>
      </c>
      <c r="EK26" s="54">
        <v>21.19</v>
      </c>
      <c r="EL26" s="54">
        <v>20.97</v>
      </c>
      <c r="EM26" s="54">
        <v>20.75</v>
      </c>
      <c r="EN26" s="54">
        <v>20.54</v>
      </c>
      <c r="EO26" s="54">
        <v>20.329999999999998</v>
      </c>
      <c r="EP26" s="54">
        <v>20.13</v>
      </c>
      <c r="EQ26" s="54">
        <v>19.920000000000002</v>
      </c>
      <c r="ER26" s="54">
        <v>19.73</v>
      </c>
      <c r="ES26" s="54">
        <v>19.53</v>
      </c>
      <c r="ET26" s="54">
        <v>19.34</v>
      </c>
      <c r="EU26" s="54">
        <v>19.149999999999999</v>
      </c>
      <c r="EV26" s="54">
        <v>18.96</v>
      </c>
      <c r="EW26" s="54">
        <v>18.78</v>
      </c>
      <c r="EX26" s="54">
        <v>18.600000000000001</v>
      </c>
      <c r="EY26" s="54">
        <v>18.420000000000002</v>
      </c>
      <c r="EZ26" s="54">
        <v>18.25</v>
      </c>
      <c r="FA26" s="54">
        <v>18.079999999999998</v>
      </c>
      <c r="FB26" s="54">
        <v>17.91</v>
      </c>
      <c r="FC26" s="54">
        <v>17.739999999999998</v>
      </c>
      <c r="FD26" s="54">
        <v>17.579999999999998</v>
      </c>
      <c r="FE26" s="54">
        <v>17.420000000000002</v>
      </c>
      <c r="FF26" s="54">
        <v>17.260000000000002</v>
      </c>
      <c r="FG26" s="54">
        <v>17.100000000000001</v>
      </c>
      <c r="FH26" s="54">
        <v>16.95</v>
      </c>
      <c r="FI26" s="54">
        <v>16.8</v>
      </c>
      <c r="FJ26" s="54">
        <v>16.649999999999999</v>
      </c>
      <c r="FK26" s="54">
        <v>16.5</v>
      </c>
      <c r="FL26" s="54">
        <v>16.36</v>
      </c>
      <c r="FM26" s="54">
        <v>16.21</v>
      </c>
      <c r="FN26" s="54">
        <v>16.07</v>
      </c>
      <c r="FO26" s="54">
        <v>15.93</v>
      </c>
      <c r="FP26" s="54">
        <v>15.8</v>
      </c>
      <c r="FQ26" s="54">
        <v>15.66</v>
      </c>
      <c r="FR26" s="54">
        <v>15.53</v>
      </c>
      <c r="FS26" s="54">
        <v>15.4</v>
      </c>
      <c r="FT26" s="54">
        <v>15.27</v>
      </c>
      <c r="FU26" s="54">
        <v>15.14</v>
      </c>
      <c r="FV26" s="54">
        <v>15.02</v>
      </c>
      <c r="FW26" s="54">
        <v>14.9</v>
      </c>
      <c r="FX26" s="54">
        <v>14.77</v>
      </c>
      <c r="FY26" s="54">
        <v>14.65</v>
      </c>
      <c r="FZ26" s="54">
        <v>14.53</v>
      </c>
      <c r="GA26" s="54">
        <v>14.42</v>
      </c>
      <c r="GB26" s="54">
        <v>14.3</v>
      </c>
      <c r="GC26" s="54">
        <v>14.19</v>
      </c>
      <c r="GD26" s="54">
        <v>14.08</v>
      </c>
      <c r="GE26" s="54">
        <v>13.97</v>
      </c>
      <c r="GF26" s="54">
        <v>13.86</v>
      </c>
      <c r="GG26" s="54">
        <v>13.75</v>
      </c>
      <c r="GH26" s="54">
        <v>13.64</v>
      </c>
      <c r="GI26" s="54">
        <v>13.54</v>
      </c>
      <c r="GJ26" s="54">
        <v>13.43</v>
      </c>
      <c r="GK26" s="54">
        <v>13.33</v>
      </c>
      <c r="GL26" s="54">
        <v>13.23</v>
      </c>
      <c r="GM26" s="54">
        <v>13.13</v>
      </c>
      <c r="GN26" s="54">
        <v>13.03</v>
      </c>
      <c r="GO26" s="54">
        <v>12.93</v>
      </c>
      <c r="GP26" s="54">
        <v>12.84</v>
      </c>
      <c r="GQ26" s="54">
        <v>12.74</v>
      </c>
      <c r="GR26" s="54">
        <v>12.65</v>
      </c>
      <c r="GS26" s="54">
        <v>12.56</v>
      </c>
      <c r="GT26" s="54">
        <v>12.46</v>
      </c>
      <c r="GU26" s="54">
        <v>12.37</v>
      </c>
      <c r="GV26" s="54">
        <v>12.29</v>
      </c>
      <c r="GW26" s="54">
        <v>12.2</v>
      </c>
      <c r="GX26" s="54">
        <v>12.11</v>
      </c>
      <c r="GY26" s="54">
        <v>12.02</v>
      </c>
      <c r="GZ26" s="54">
        <v>11.94</v>
      </c>
      <c r="HA26" s="54">
        <v>11.85</v>
      </c>
      <c r="HB26" s="54">
        <v>11.77</v>
      </c>
      <c r="HC26" s="54">
        <v>11.69</v>
      </c>
      <c r="HD26" s="54">
        <v>11.61</v>
      </c>
      <c r="HE26" s="54">
        <v>11.53</v>
      </c>
      <c r="HF26" s="54">
        <v>11.45</v>
      </c>
      <c r="HG26" s="54">
        <v>11.37</v>
      </c>
      <c r="HH26" s="54">
        <v>11.29</v>
      </c>
      <c r="HI26" s="54">
        <v>11.22</v>
      </c>
      <c r="HJ26" s="54">
        <v>11.07</v>
      </c>
      <c r="HK26" s="54">
        <v>10.92</v>
      </c>
      <c r="HL26" s="54">
        <v>10.78</v>
      </c>
      <c r="HM26" s="54">
        <v>10.64</v>
      </c>
      <c r="HN26" s="54">
        <v>10.5</v>
      </c>
      <c r="HO26" s="54">
        <v>10.36</v>
      </c>
      <c r="HP26" s="54">
        <v>10.23</v>
      </c>
      <c r="HQ26" s="54">
        <v>10.1</v>
      </c>
      <c r="HR26" s="57">
        <v>9.9740000000000002</v>
      </c>
      <c r="HS26" s="57">
        <v>9.85</v>
      </c>
      <c r="HT26" s="57">
        <v>9.7289999999999992</v>
      </c>
      <c r="HU26" s="57">
        <v>9.61</v>
      </c>
      <c r="HV26" s="57">
        <v>9.4939999999999998</v>
      </c>
      <c r="HW26" s="57">
        <v>9.3789999999999996</v>
      </c>
      <c r="HX26" s="57">
        <v>9.2669999999999995</v>
      </c>
      <c r="HY26" s="57">
        <v>9.1579999999999995</v>
      </c>
      <c r="HZ26" s="57">
        <v>9.0500000000000007</v>
      </c>
      <c r="IA26" s="57">
        <v>8.9450000000000003</v>
      </c>
      <c r="IB26" s="57">
        <v>8.8409999999999993</v>
      </c>
      <c r="IC26" s="57">
        <v>8.74</v>
      </c>
      <c r="ID26" s="57">
        <v>8.64</v>
      </c>
      <c r="IE26" s="57">
        <v>8.5429999999999993</v>
      </c>
      <c r="IF26" s="57">
        <v>8.4469999999999992</v>
      </c>
      <c r="IG26" s="57">
        <v>8.3529999999999998</v>
      </c>
      <c r="IH26" s="57">
        <v>8.26</v>
      </c>
      <c r="II26" s="57">
        <v>8.17</v>
      </c>
      <c r="IJ26" s="57">
        <v>8.0809999999999995</v>
      </c>
      <c r="IK26" s="57">
        <v>7.9930000000000003</v>
      </c>
      <c r="IL26" s="57">
        <v>7.9080000000000004</v>
      </c>
      <c r="IM26" s="57">
        <v>7.8230000000000004</v>
      </c>
      <c r="IN26" s="57">
        <v>7.74</v>
      </c>
      <c r="IO26" s="57">
        <v>7.6589999999999998</v>
      </c>
      <c r="IP26" s="57">
        <v>7.5789999999999997</v>
      </c>
      <c r="IQ26" s="57">
        <v>7.5</v>
      </c>
      <c r="IR26" s="57">
        <v>7.423</v>
      </c>
      <c r="IS26" s="57">
        <v>7.3470000000000004</v>
      </c>
      <c r="IT26" s="57">
        <v>7.2720000000000002</v>
      </c>
      <c r="IU26" s="57">
        <v>7.1989999999999998</v>
      </c>
      <c r="IV26" s="57">
        <v>7.1269999999999998</v>
      </c>
      <c r="IW26" s="57">
        <v>7.056</v>
      </c>
      <c r="IX26" s="57">
        <v>6.9859999999999998</v>
      </c>
      <c r="IY26" s="57">
        <v>6.9169999999999998</v>
      </c>
      <c r="IZ26" s="57">
        <v>6.85</v>
      </c>
      <c r="JA26" s="57">
        <v>6.7830000000000004</v>
      </c>
      <c r="JB26" s="57">
        <v>6.718</v>
      </c>
      <c r="JC26" s="57">
        <v>6.6529999999999996</v>
      </c>
      <c r="JD26" s="57">
        <v>6.59</v>
      </c>
      <c r="JE26" s="57">
        <v>6.5270000000000001</v>
      </c>
      <c r="JF26" s="57">
        <v>6.4660000000000002</v>
      </c>
      <c r="JG26" s="57">
        <v>6.4050000000000002</v>
      </c>
      <c r="JH26" s="57">
        <v>6.3460000000000001</v>
      </c>
      <c r="JI26" s="57">
        <v>6.2869999999999999</v>
      </c>
      <c r="JJ26" s="57">
        <v>6.2290000000000001</v>
      </c>
      <c r="JK26" s="57">
        <v>6.1719999999999997</v>
      </c>
      <c r="JL26" s="57">
        <v>6.1159999999999997</v>
      </c>
      <c r="JM26" s="57">
        <v>6.0609999999999999</v>
      </c>
      <c r="JN26" s="57">
        <v>6.0069999999999997</v>
      </c>
      <c r="JO26" s="57">
        <v>5.9550000000000001</v>
      </c>
      <c r="JP26" s="57">
        <v>5.9029999999999996</v>
      </c>
      <c r="JQ26" s="57">
        <v>5.8520000000000003</v>
      </c>
      <c r="JR26" s="57">
        <v>5.8010000000000002</v>
      </c>
      <c r="JS26" s="57">
        <v>5.7519999999999998</v>
      </c>
      <c r="JT26" s="57">
        <v>5.7030000000000003</v>
      </c>
      <c r="JU26" s="57">
        <v>5.6539999999999999</v>
      </c>
      <c r="JV26" s="57">
        <v>5.6070000000000002</v>
      </c>
      <c r="JW26" s="57">
        <v>5.56</v>
      </c>
      <c r="JX26" s="57">
        <v>5.5140000000000002</v>
      </c>
      <c r="JY26" s="57">
        <v>5.468</v>
      </c>
      <c r="JZ26" s="57">
        <v>5.423</v>
      </c>
      <c r="KA26" s="57">
        <v>5.3789999999999996</v>
      </c>
      <c r="KB26" s="57">
        <v>5.335</v>
      </c>
      <c r="KC26" s="57">
        <v>5.2919999999999998</v>
      </c>
      <c r="KD26" s="57">
        <v>5.25</v>
      </c>
      <c r="KE26" s="57">
        <v>5.2080000000000002</v>
      </c>
      <c r="KF26" s="57">
        <v>5.1669999999999998</v>
      </c>
      <c r="KG26" s="57">
        <v>5.1260000000000003</v>
      </c>
      <c r="KH26" s="57">
        <v>5.0860000000000003</v>
      </c>
      <c r="KI26" s="57">
        <v>5.0469999999999997</v>
      </c>
      <c r="KJ26" s="57">
        <v>5.008</v>
      </c>
      <c r="KK26" s="57">
        <v>4.9690000000000003</v>
      </c>
      <c r="KL26" s="57">
        <v>4.931</v>
      </c>
      <c r="KM26" s="57">
        <v>4.8929999999999998</v>
      </c>
      <c r="KN26" s="57">
        <v>4.8570000000000002</v>
      </c>
      <c r="KO26" s="57">
        <v>4.82</v>
      </c>
      <c r="KP26" s="57">
        <v>4.7839999999999998</v>
      </c>
      <c r="KQ26" s="57">
        <v>4.7480000000000002</v>
      </c>
      <c r="KR26" s="57">
        <v>4.7130000000000001</v>
      </c>
      <c r="KS26" s="57">
        <v>4.6790000000000003</v>
      </c>
      <c r="KT26" s="57">
        <v>4.6449999999999996</v>
      </c>
      <c r="KU26" s="57">
        <v>4.6109999999999998</v>
      </c>
      <c r="KV26" s="57">
        <v>4.5780000000000003</v>
      </c>
      <c r="KW26" s="57">
        <v>4.5449999999999999</v>
      </c>
      <c r="KX26" s="57">
        <v>4.5110000000000001</v>
      </c>
      <c r="KY26" s="57">
        <v>4.4790000000000001</v>
      </c>
      <c r="KZ26" s="57">
        <v>4.4459999999999997</v>
      </c>
      <c r="LA26" s="57">
        <v>4.4139999999999997</v>
      </c>
      <c r="LB26" s="57">
        <v>4.3819999999999997</v>
      </c>
      <c r="LC26" s="57">
        <v>4.351</v>
      </c>
      <c r="LD26" s="57">
        <v>4.32</v>
      </c>
      <c r="LE26" s="58">
        <v>4.29</v>
      </c>
    </row>
    <row r="27" spans="2:317" ht="15" customHeight="1" thickBot="1" x14ac:dyDescent="0.3">
      <c r="B27" s="5" t="str">
        <f t="shared" si="0"/>
        <v>bhp2USB</v>
      </c>
      <c r="C27" s="49" t="s">
        <v>12</v>
      </c>
      <c r="D27" s="51" t="s">
        <v>2</v>
      </c>
      <c r="E27" s="50" t="s">
        <v>20</v>
      </c>
      <c r="F27" s="49">
        <v>8953</v>
      </c>
      <c r="G27" s="50">
        <v>4</v>
      </c>
      <c r="H27" s="60">
        <v>278.8</v>
      </c>
      <c r="I27" s="61">
        <v>8932</v>
      </c>
      <c r="J27" s="61">
        <v>5494</v>
      </c>
      <c r="K27" s="61">
        <v>3579</v>
      </c>
      <c r="L27" s="61">
        <v>2536</v>
      </c>
      <c r="M27" s="61">
        <v>2064</v>
      </c>
      <c r="N27" s="61">
        <v>1726</v>
      </c>
      <c r="O27" s="61">
        <v>1262</v>
      </c>
      <c r="P27" s="62">
        <v>966</v>
      </c>
      <c r="Q27" s="62">
        <v>819</v>
      </c>
      <c r="R27" s="61">
        <v>696.2</v>
      </c>
      <c r="S27" s="61">
        <v>596.1</v>
      </c>
      <c r="T27" s="62">
        <v>515</v>
      </c>
      <c r="U27" s="61">
        <v>449.8</v>
      </c>
      <c r="V27" s="61">
        <v>361.4</v>
      </c>
      <c r="W27" s="61">
        <v>298.10000000000002</v>
      </c>
      <c r="X27" s="62">
        <v>253</v>
      </c>
      <c r="Y27" s="61">
        <v>222.6</v>
      </c>
      <c r="Z27" s="61">
        <v>219.1</v>
      </c>
      <c r="AA27" s="61">
        <v>212.9</v>
      </c>
      <c r="AB27" s="61">
        <v>205.1</v>
      </c>
      <c r="AC27" s="61">
        <v>196.6</v>
      </c>
      <c r="AD27" s="61">
        <v>187.8</v>
      </c>
      <c r="AE27" s="61">
        <v>179.1</v>
      </c>
      <c r="AF27" s="61">
        <v>170.7</v>
      </c>
      <c r="AG27" s="61">
        <v>162.6</v>
      </c>
      <c r="AH27" s="61">
        <v>154.9</v>
      </c>
      <c r="AI27" s="61">
        <v>147.69999999999999</v>
      </c>
      <c r="AJ27" s="61">
        <v>141.5</v>
      </c>
      <c r="AK27" s="61">
        <v>136.1</v>
      </c>
      <c r="AL27" s="63">
        <v>131.1</v>
      </c>
      <c r="AM27" s="63">
        <v>126.3</v>
      </c>
      <c r="AN27" s="63">
        <v>121.7</v>
      </c>
      <c r="AO27" s="63">
        <v>117.4</v>
      </c>
      <c r="AP27" s="63">
        <v>113.2</v>
      </c>
      <c r="AQ27" s="63">
        <v>109.3</v>
      </c>
      <c r="AR27" s="63">
        <v>105.5</v>
      </c>
      <c r="AS27" s="63">
        <v>102</v>
      </c>
      <c r="AT27" s="7">
        <v>98.6</v>
      </c>
      <c r="AU27" s="7">
        <v>95.38</v>
      </c>
      <c r="AV27" s="7">
        <v>92.31</v>
      </c>
      <c r="AW27" s="7">
        <v>89.4</v>
      </c>
      <c r="AX27" s="7">
        <v>86.63</v>
      </c>
      <c r="AY27" s="7">
        <v>83.99</v>
      </c>
      <c r="AZ27" s="7">
        <v>81.48</v>
      </c>
      <c r="BA27" s="7">
        <v>79.09</v>
      </c>
      <c r="BB27" s="7">
        <v>76.8</v>
      </c>
      <c r="BC27" s="7">
        <v>74.67</v>
      </c>
      <c r="BD27" s="7">
        <v>72.7</v>
      </c>
      <c r="BE27" s="7">
        <v>70.81</v>
      </c>
      <c r="BF27" s="7">
        <v>69</v>
      </c>
      <c r="BG27" s="7">
        <v>67.260000000000005</v>
      </c>
      <c r="BH27" s="7">
        <v>65.59</v>
      </c>
      <c r="BI27" s="7">
        <v>63.99</v>
      </c>
      <c r="BJ27" s="7">
        <v>62.45</v>
      </c>
      <c r="BK27" s="7">
        <v>60.97</v>
      </c>
      <c r="BL27" s="7">
        <v>59.55</v>
      </c>
      <c r="BM27" s="7">
        <v>58.18</v>
      </c>
      <c r="BN27" s="7">
        <v>56.86</v>
      </c>
      <c r="BO27" s="7">
        <v>55.59</v>
      </c>
      <c r="BP27" s="7">
        <v>54.36</v>
      </c>
      <c r="BQ27" s="7">
        <v>53.18</v>
      </c>
      <c r="BR27" s="7">
        <v>52.05</v>
      </c>
      <c r="BS27" s="7">
        <v>50.95</v>
      </c>
      <c r="BT27" s="7">
        <v>49.89</v>
      </c>
      <c r="BU27" s="7">
        <v>48.86</v>
      </c>
      <c r="BV27" s="7">
        <v>47.87</v>
      </c>
      <c r="BW27" s="7">
        <v>46.92</v>
      </c>
      <c r="BX27" s="7">
        <v>45.99</v>
      </c>
      <c r="BY27" s="7">
        <v>45.09</v>
      </c>
      <c r="BZ27" s="7">
        <v>44.23</v>
      </c>
      <c r="CA27" s="7">
        <v>43.39</v>
      </c>
      <c r="CB27" s="7">
        <v>42.58</v>
      </c>
      <c r="CC27" s="7">
        <v>41.79</v>
      </c>
      <c r="CD27" s="7">
        <v>41.02</v>
      </c>
      <c r="CE27" s="7">
        <v>40.28</v>
      </c>
      <c r="CF27" s="7">
        <v>39.57</v>
      </c>
      <c r="CG27" s="7">
        <v>38.869999999999997</v>
      </c>
      <c r="CH27" s="7">
        <v>38.19</v>
      </c>
      <c r="CI27" s="7">
        <v>37.53</v>
      </c>
      <c r="CJ27" s="7">
        <v>36.9</v>
      </c>
      <c r="CK27" s="7">
        <v>36.28</v>
      </c>
      <c r="CL27" s="7">
        <v>35.67</v>
      </c>
      <c r="CM27" s="7">
        <v>35.090000000000003</v>
      </c>
      <c r="CN27" s="7">
        <v>34.520000000000003</v>
      </c>
      <c r="CO27" s="7">
        <v>33.96</v>
      </c>
      <c r="CP27" s="7">
        <v>33.42</v>
      </c>
      <c r="CQ27" s="7">
        <v>32.9</v>
      </c>
      <c r="CR27" s="7">
        <v>32.39</v>
      </c>
      <c r="CS27" s="7">
        <v>31.89</v>
      </c>
      <c r="CT27" s="7">
        <v>31.4</v>
      </c>
      <c r="CU27" s="7">
        <v>30.93</v>
      </c>
      <c r="CV27" s="7">
        <v>30.47</v>
      </c>
      <c r="CW27" s="7">
        <v>30.02</v>
      </c>
      <c r="CX27" s="7">
        <v>29.58</v>
      </c>
      <c r="CY27" s="7">
        <v>29.15</v>
      </c>
      <c r="CZ27" s="7">
        <v>28.73</v>
      </c>
      <c r="DA27" s="7">
        <v>28.33</v>
      </c>
      <c r="DB27" s="7">
        <v>27.93</v>
      </c>
      <c r="DC27" s="7">
        <v>27.54</v>
      </c>
      <c r="DD27" s="7">
        <v>27.16</v>
      </c>
      <c r="DE27" s="7">
        <v>26.79</v>
      </c>
      <c r="DF27" s="7">
        <v>26.43</v>
      </c>
      <c r="DG27" s="7">
        <v>26.07</v>
      </c>
      <c r="DH27" s="7">
        <v>25.73</v>
      </c>
      <c r="DI27" s="7">
        <v>25.39</v>
      </c>
      <c r="DJ27" s="7">
        <v>25.06</v>
      </c>
      <c r="DK27" s="7">
        <v>24.73</v>
      </c>
      <c r="DL27" s="7">
        <v>24.42</v>
      </c>
      <c r="DM27" s="7">
        <v>24.11</v>
      </c>
      <c r="DN27" s="7">
        <v>23.8</v>
      </c>
      <c r="DO27" s="7">
        <v>23.51</v>
      </c>
      <c r="DP27" s="7">
        <v>23.21</v>
      </c>
      <c r="DQ27" s="7">
        <v>22.93</v>
      </c>
      <c r="DR27" s="7">
        <v>22.65</v>
      </c>
      <c r="DS27" s="7">
        <v>22.38</v>
      </c>
      <c r="DT27" s="7">
        <v>22.11</v>
      </c>
      <c r="DU27" s="7">
        <v>21.85</v>
      </c>
      <c r="DV27" s="7">
        <v>21.59</v>
      </c>
      <c r="DW27" s="7">
        <v>21.34</v>
      </c>
      <c r="DX27" s="7">
        <v>21.09</v>
      </c>
      <c r="DY27" s="7">
        <v>20.85</v>
      </c>
      <c r="DZ27" s="7">
        <v>20.61</v>
      </c>
      <c r="EA27" s="7">
        <v>20.38</v>
      </c>
      <c r="EB27" s="7">
        <v>20.149999999999999</v>
      </c>
      <c r="EC27" s="7">
        <v>19.93</v>
      </c>
      <c r="ED27" s="7">
        <v>19.71</v>
      </c>
      <c r="EE27" s="7">
        <v>19.489999999999998</v>
      </c>
      <c r="EF27" s="7">
        <v>19.28</v>
      </c>
      <c r="EG27" s="7">
        <v>19.07</v>
      </c>
      <c r="EH27" s="7">
        <v>18.87</v>
      </c>
      <c r="EI27" s="7">
        <v>18.670000000000002</v>
      </c>
      <c r="EJ27" s="7">
        <v>18.47</v>
      </c>
      <c r="EK27" s="7">
        <v>18.27</v>
      </c>
      <c r="EL27" s="7">
        <v>18.079999999999998</v>
      </c>
      <c r="EM27" s="7">
        <v>17.899999999999999</v>
      </c>
      <c r="EN27" s="7">
        <v>17.71</v>
      </c>
      <c r="EO27" s="7">
        <v>17.53</v>
      </c>
      <c r="EP27" s="7">
        <v>17.36</v>
      </c>
      <c r="EQ27" s="7">
        <v>17.18</v>
      </c>
      <c r="ER27" s="7">
        <v>17.010000000000002</v>
      </c>
      <c r="ES27" s="7">
        <v>16.84</v>
      </c>
      <c r="ET27" s="7">
        <v>16.68</v>
      </c>
      <c r="EU27" s="7">
        <v>16.510000000000002</v>
      </c>
      <c r="EV27" s="7">
        <v>16.350000000000001</v>
      </c>
      <c r="EW27" s="7">
        <v>16.190000000000001</v>
      </c>
      <c r="EX27" s="7">
        <v>16.04</v>
      </c>
      <c r="EY27" s="7">
        <v>15.89</v>
      </c>
      <c r="EZ27" s="7">
        <v>15.74</v>
      </c>
      <c r="FA27" s="7">
        <v>15.59</v>
      </c>
      <c r="FB27" s="7">
        <v>15.44</v>
      </c>
      <c r="FC27" s="7">
        <v>15.3</v>
      </c>
      <c r="FD27" s="7">
        <v>15.16</v>
      </c>
      <c r="FE27" s="7">
        <v>15.02</v>
      </c>
      <c r="FF27" s="7">
        <v>14.88</v>
      </c>
      <c r="FG27" s="7">
        <v>14.75</v>
      </c>
      <c r="FH27" s="7">
        <v>14.62</v>
      </c>
      <c r="FI27" s="7">
        <v>14.49</v>
      </c>
      <c r="FJ27" s="7">
        <v>14.36</v>
      </c>
      <c r="FK27" s="7">
        <v>14.23</v>
      </c>
      <c r="FL27" s="7">
        <v>14.11</v>
      </c>
      <c r="FM27" s="7">
        <v>13.98</v>
      </c>
      <c r="FN27" s="7">
        <v>13.86</v>
      </c>
      <c r="FO27" s="7">
        <v>13.74</v>
      </c>
      <c r="FP27" s="7">
        <v>13.62</v>
      </c>
      <c r="FQ27" s="7">
        <v>13.51</v>
      </c>
      <c r="FR27" s="7">
        <v>13.39</v>
      </c>
      <c r="FS27" s="7">
        <v>13.28</v>
      </c>
      <c r="FT27" s="7">
        <v>13.17</v>
      </c>
      <c r="FU27" s="7">
        <v>13.06</v>
      </c>
      <c r="FV27" s="7">
        <v>12.95</v>
      </c>
      <c r="FW27" s="7">
        <v>12.85</v>
      </c>
      <c r="FX27" s="7">
        <v>12.74</v>
      </c>
      <c r="FY27" s="7">
        <v>12.64</v>
      </c>
      <c r="FZ27" s="7">
        <v>12.54</v>
      </c>
      <c r="GA27" s="7">
        <v>12.43</v>
      </c>
      <c r="GB27" s="7">
        <v>12.34</v>
      </c>
      <c r="GC27" s="7">
        <v>12.24</v>
      </c>
      <c r="GD27" s="7">
        <v>12.14</v>
      </c>
      <c r="GE27" s="7">
        <v>12.04</v>
      </c>
      <c r="GF27" s="7">
        <v>11.95</v>
      </c>
      <c r="GG27" s="7">
        <v>11.86</v>
      </c>
      <c r="GH27" s="7">
        <v>11.77</v>
      </c>
      <c r="GI27" s="7">
        <v>11.68</v>
      </c>
      <c r="GJ27" s="7">
        <v>11.59</v>
      </c>
      <c r="GK27" s="7">
        <v>11.5</v>
      </c>
      <c r="GL27" s="7">
        <v>11.41</v>
      </c>
      <c r="GM27" s="7">
        <v>11.32</v>
      </c>
      <c r="GN27" s="7">
        <v>11.24</v>
      </c>
      <c r="GO27" s="7">
        <v>11.16</v>
      </c>
      <c r="GP27" s="7">
        <v>11.07</v>
      </c>
      <c r="GQ27" s="7">
        <v>10.99</v>
      </c>
      <c r="GR27" s="7">
        <v>10.91</v>
      </c>
      <c r="GS27" s="7">
        <v>10.83</v>
      </c>
      <c r="GT27" s="7">
        <v>10.75</v>
      </c>
      <c r="GU27" s="7">
        <v>10.67</v>
      </c>
      <c r="GV27" s="7">
        <v>10.6</v>
      </c>
      <c r="GW27" s="7">
        <v>10.52</v>
      </c>
      <c r="GX27" s="7">
        <v>10.45</v>
      </c>
      <c r="GY27" s="7">
        <v>10.37</v>
      </c>
      <c r="GZ27" s="7">
        <v>10.3</v>
      </c>
      <c r="HA27" s="7">
        <v>10.23</v>
      </c>
      <c r="HB27" s="7">
        <v>10.15</v>
      </c>
      <c r="HC27" s="7">
        <v>10.08</v>
      </c>
      <c r="HD27" s="7">
        <v>10.01</v>
      </c>
      <c r="HE27" s="64">
        <v>9.9450000000000003</v>
      </c>
      <c r="HF27" s="64">
        <v>9.8770000000000007</v>
      </c>
      <c r="HG27" s="64">
        <v>9.81</v>
      </c>
      <c r="HH27" s="64">
        <v>9.7430000000000003</v>
      </c>
      <c r="HI27" s="64">
        <v>9.6769999999999996</v>
      </c>
      <c r="HJ27" s="64">
        <v>9.548</v>
      </c>
      <c r="HK27" s="64">
        <v>9.4209999999999994</v>
      </c>
      <c r="HL27" s="64">
        <v>9.298</v>
      </c>
      <c r="HM27" s="64">
        <v>9.1769999999999996</v>
      </c>
      <c r="HN27" s="64">
        <v>9.0579999999999998</v>
      </c>
      <c r="HO27" s="64">
        <v>8.9429999999999996</v>
      </c>
      <c r="HP27" s="64">
        <v>8.83</v>
      </c>
      <c r="HQ27" s="64">
        <v>8.7189999999999994</v>
      </c>
      <c r="HR27" s="64">
        <v>8.61</v>
      </c>
      <c r="HS27" s="64">
        <v>8.5039999999999996</v>
      </c>
      <c r="HT27" s="64">
        <v>8.4</v>
      </c>
      <c r="HU27" s="64">
        <v>8.2989999999999995</v>
      </c>
      <c r="HV27" s="64">
        <v>8.1989999999999998</v>
      </c>
      <c r="HW27" s="64">
        <v>8.1020000000000003</v>
      </c>
      <c r="HX27" s="64">
        <v>8.0050000000000008</v>
      </c>
      <c r="HY27" s="64">
        <v>7.9109999999999996</v>
      </c>
      <c r="HZ27" s="64">
        <v>7.8179999999999996</v>
      </c>
      <c r="IA27" s="64">
        <v>7.7270000000000003</v>
      </c>
      <c r="IB27" s="64">
        <v>7.6379999999999999</v>
      </c>
      <c r="IC27" s="64">
        <v>7.55</v>
      </c>
      <c r="ID27" s="64">
        <v>7.4649999999999999</v>
      </c>
      <c r="IE27" s="64">
        <v>7.3810000000000002</v>
      </c>
      <c r="IF27" s="64">
        <v>7.298</v>
      </c>
      <c r="IG27" s="64">
        <v>7.2169999999999996</v>
      </c>
      <c r="IH27" s="64">
        <v>7.1369999999999996</v>
      </c>
      <c r="II27" s="64">
        <v>7.0590000000000002</v>
      </c>
      <c r="IJ27" s="64">
        <v>6.9820000000000002</v>
      </c>
      <c r="IK27" s="64">
        <v>6.907</v>
      </c>
      <c r="IL27" s="64">
        <v>6.8330000000000002</v>
      </c>
      <c r="IM27" s="64">
        <v>6.76</v>
      </c>
      <c r="IN27" s="64">
        <v>6.6890000000000001</v>
      </c>
      <c r="IO27" s="64">
        <v>6.6189999999999998</v>
      </c>
      <c r="IP27" s="64">
        <v>6.55</v>
      </c>
      <c r="IQ27" s="64">
        <v>6.4820000000000002</v>
      </c>
      <c r="IR27" s="64">
        <v>6.415</v>
      </c>
      <c r="IS27" s="64">
        <v>6.35</v>
      </c>
      <c r="IT27" s="64">
        <v>6.2859999999999996</v>
      </c>
      <c r="IU27" s="64">
        <v>6.2220000000000004</v>
      </c>
      <c r="IV27" s="64">
        <v>6.16</v>
      </c>
      <c r="IW27" s="64">
        <v>6.0990000000000002</v>
      </c>
      <c r="IX27" s="64">
        <v>6.0389999999999997</v>
      </c>
      <c r="IY27" s="64">
        <v>5.9790000000000001</v>
      </c>
      <c r="IZ27" s="64">
        <v>5.9210000000000003</v>
      </c>
      <c r="JA27" s="64">
        <v>5.8639999999999999</v>
      </c>
      <c r="JB27" s="64">
        <v>5.8070000000000004</v>
      </c>
      <c r="JC27" s="64">
        <v>5.7519999999999998</v>
      </c>
      <c r="JD27" s="64">
        <v>5.6970000000000001</v>
      </c>
      <c r="JE27" s="64">
        <v>5.6429999999999998</v>
      </c>
      <c r="JF27" s="64">
        <v>5.59</v>
      </c>
      <c r="JG27" s="64">
        <v>5.5380000000000003</v>
      </c>
      <c r="JH27" s="64">
        <v>5.4870000000000001</v>
      </c>
      <c r="JI27" s="64">
        <v>5.4359999999999999</v>
      </c>
      <c r="JJ27" s="64">
        <v>5.3860000000000001</v>
      </c>
      <c r="JK27" s="64">
        <v>5.3369999999999997</v>
      </c>
      <c r="JL27" s="64">
        <v>5.2889999999999997</v>
      </c>
      <c r="JM27" s="64">
        <v>5.2409999999999997</v>
      </c>
      <c r="JN27" s="64">
        <v>5.1950000000000003</v>
      </c>
      <c r="JO27" s="64">
        <v>5.1479999999999997</v>
      </c>
      <c r="JP27" s="64">
        <v>5.1029999999999998</v>
      </c>
      <c r="JQ27" s="64">
        <v>5.0579999999999998</v>
      </c>
      <c r="JR27" s="64">
        <v>5.0140000000000002</v>
      </c>
      <c r="JS27" s="64">
        <v>4.97</v>
      </c>
      <c r="JT27" s="64">
        <v>4.9269999999999996</v>
      </c>
      <c r="JU27" s="64">
        <v>4.8849999999999998</v>
      </c>
      <c r="JV27" s="64">
        <v>4.843</v>
      </c>
      <c r="JW27" s="64">
        <v>4.8019999999999996</v>
      </c>
      <c r="JX27" s="64">
        <v>4.7610000000000001</v>
      </c>
      <c r="JY27" s="64">
        <v>4.7210000000000001</v>
      </c>
      <c r="JZ27" s="64">
        <v>4.6820000000000004</v>
      </c>
      <c r="KA27" s="64">
        <v>4.6429999999999998</v>
      </c>
      <c r="KB27" s="64">
        <v>4.6040000000000001</v>
      </c>
      <c r="KC27" s="64">
        <v>4.5659999999999998</v>
      </c>
      <c r="KD27" s="64">
        <v>4.5289999999999999</v>
      </c>
      <c r="KE27" s="64">
        <v>4.492</v>
      </c>
      <c r="KF27" s="64">
        <v>4.4560000000000004</v>
      </c>
      <c r="KG27" s="64">
        <v>4.42</v>
      </c>
      <c r="KH27" s="64">
        <v>4.3840000000000003</v>
      </c>
      <c r="KI27" s="64">
        <v>4.3490000000000002</v>
      </c>
      <c r="KJ27" s="64">
        <v>4.3150000000000004</v>
      </c>
      <c r="KK27" s="64">
        <v>4.2809999999999997</v>
      </c>
      <c r="KL27" s="64">
        <v>4.2469999999999999</v>
      </c>
      <c r="KM27" s="64">
        <v>4.2140000000000004</v>
      </c>
      <c r="KN27" s="64">
        <v>4.181</v>
      </c>
      <c r="KO27" s="64">
        <v>4.149</v>
      </c>
      <c r="KP27" s="64">
        <v>4.117</v>
      </c>
      <c r="KQ27" s="64">
        <v>4.085</v>
      </c>
      <c r="KR27" s="64">
        <v>4.0540000000000003</v>
      </c>
      <c r="KS27" s="64">
        <v>4.0229999999999997</v>
      </c>
      <c r="KT27" s="64">
        <v>3.9929999999999999</v>
      </c>
      <c r="KU27" s="64">
        <v>3.9630000000000001</v>
      </c>
      <c r="KV27" s="64">
        <v>3.9329999999999998</v>
      </c>
      <c r="KW27" s="64">
        <v>3.9039999999999999</v>
      </c>
      <c r="KX27" s="64">
        <v>3.875</v>
      </c>
      <c r="KY27" s="64">
        <v>3.8460000000000001</v>
      </c>
      <c r="KZ27" s="64">
        <v>3.8180000000000001</v>
      </c>
      <c r="LA27" s="64">
        <v>3.79</v>
      </c>
      <c r="LB27" s="64">
        <v>3.7629999999999999</v>
      </c>
      <c r="LC27" s="64">
        <v>3.7349999999999999</v>
      </c>
      <c r="LD27" s="64">
        <v>3.7080000000000002</v>
      </c>
      <c r="LE27" s="65">
        <v>3.6819999999999999</v>
      </c>
    </row>
    <row r="28" spans="2:317" x14ac:dyDescent="0.25">
      <c r="B28" s="5" t="str">
        <f t="shared" si="0"/>
        <v>bhp3RSM</v>
      </c>
      <c r="C28" s="41" t="s">
        <v>13</v>
      </c>
      <c r="D28" s="43" t="s">
        <v>3</v>
      </c>
      <c r="E28" s="42" t="s">
        <v>19</v>
      </c>
      <c r="F28" s="41">
        <v>5138</v>
      </c>
      <c r="G28" s="42">
        <v>5</v>
      </c>
      <c r="H28" s="41">
        <v>107.4</v>
      </c>
      <c r="I28" s="43">
        <v>5138</v>
      </c>
      <c r="J28" s="43">
        <v>3804</v>
      </c>
      <c r="K28" s="43">
        <v>2809</v>
      </c>
      <c r="L28" s="43">
        <v>2070</v>
      </c>
      <c r="M28" s="43">
        <v>1756</v>
      </c>
      <c r="N28" s="43">
        <v>1522</v>
      </c>
      <c r="O28" s="43">
        <v>1170</v>
      </c>
      <c r="P28" s="43">
        <v>915.5</v>
      </c>
      <c r="Q28" s="43">
        <v>783.2</v>
      </c>
      <c r="R28" s="43">
        <v>676.6</v>
      </c>
      <c r="S28" s="43">
        <v>582.1</v>
      </c>
      <c r="T28" s="43">
        <v>503.3</v>
      </c>
      <c r="U28" s="43">
        <v>449.5</v>
      </c>
      <c r="V28" s="44">
        <v>342</v>
      </c>
      <c r="W28" s="43">
        <v>269.89999999999998</v>
      </c>
      <c r="X28" s="43">
        <v>231.5</v>
      </c>
      <c r="Y28" s="43">
        <v>199.1</v>
      </c>
      <c r="Z28" s="43">
        <v>172.1</v>
      </c>
      <c r="AA28" s="43">
        <v>150.69999999999999</v>
      </c>
      <c r="AB28" s="43">
        <v>140.9</v>
      </c>
      <c r="AC28" s="43">
        <v>135.69999999999999</v>
      </c>
      <c r="AD28" s="43">
        <v>129.69999999999999</v>
      </c>
      <c r="AE28" s="43">
        <v>123.5</v>
      </c>
      <c r="AF28" s="43">
        <v>117.2</v>
      </c>
      <c r="AG28" s="44">
        <v>111</v>
      </c>
      <c r="AH28" s="43">
        <v>105.1</v>
      </c>
      <c r="AI28" s="43">
        <v>101.6</v>
      </c>
      <c r="AJ28" s="43">
        <v>99.02</v>
      </c>
      <c r="AK28" s="43">
        <v>96.31</v>
      </c>
      <c r="AL28" s="67">
        <v>93.53</v>
      </c>
      <c r="AM28" s="67">
        <v>90.74</v>
      </c>
      <c r="AN28" s="67">
        <v>87.98</v>
      </c>
      <c r="AO28" s="67">
        <v>85.25</v>
      </c>
      <c r="AP28" s="67">
        <v>82.59</v>
      </c>
      <c r="AQ28" s="67">
        <v>80</v>
      </c>
      <c r="AR28" s="67">
        <v>77.5</v>
      </c>
      <c r="AS28" s="67">
        <v>75.08</v>
      </c>
      <c r="AT28" s="67">
        <v>72.75</v>
      </c>
      <c r="AU28" s="67">
        <v>70.510000000000005</v>
      </c>
      <c r="AV28" s="67">
        <v>69.22</v>
      </c>
      <c r="AW28" s="67">
        <v>68.42</v>
      </c>
      <c r="AX28" s="67">
        <v>67.59</v>
      </c>
      <c r="AY28" s="67">
        <v>66.73</v>
      </c>
      <c r="AZ28" s="67">
        <v>65.849999999999994</v>
      </c>
      <c r="BA28" s="67">
        <v>64.95</v>
      </c>
      <c r="BB28" s="67">
        <v>64.040000000000006</v>
      </c>
      <c r="BC28" s="67">
        <v>63.13</v>
      </c>
      <c r="BD28" s="67">
        <v>62.21</v>
      </c>
      <c r="BE28" s="67">
        <v>61.29</v>
      </c>
      <c r="BF28" s="67">
        <v>60.38</v>
      </c>
      <c r="BG28" s="67">
        <v>59.47</v>
      </c>
      <c r="BH28" s="67">
        <v>58.57</v>
      </c>
      <c r="BI28" s="67">
        <v>57.68</v>
      </c>
      <c r="BJ28" s="67">
        <v>56.8</v>
      </c>
      <c r="BK28" s="67">
        <v>55.93</v>
      </c>
      <c r="BL28" s="67">
        <v>55.07</v>
      </c>
      <c r="BM28" s="67">
        <v>54.22</v>
      </c>
      <c r="BN28" s="67">
        <v>53.38</v>
      </c>
      <c r="BO28" s="67">
        <v>52.56</v>
      </c>
      <c r="BP28" s="67">
        <v>52.23</v>
      </c>
      <c r="BQ28" s="67">
        <v>52.11</v>
      </c>
      <c r="BR28" s="67">
        <v>52</v>
      </c>
      <c r="BS28" s="67">
        <v>51.88</v>
      </c>
      <c r="BT28" s="67">
        <v>51.74</v>
      </c>
      <c r="BU28" s="67">
        <v>51.58</v>
      </c>
      <c r="BV28" s="67">
        <v>51.41</v>
      </c>
      <c r="BW28" s="67">
        <v>51.22</v>
      </c>
      <c r="BX28" s="67">
        <v>51.03</v>
      </c>
      <c r="BY28" s="67">
        <v>50.82</v>
      </c>
      <c r="BZ28" s="67">
        <v>50.6</v>
      </c>
      <c r="CA28" s="67">
        <v>50.39</v>
      </c>
      <c r="CB28" s="67">
        <v>50.18</v>
      </c>
      <c r="CC28" s="67">
        <v>49.96</v>
      </c>
      <c r="CD28" s="67">
        <v>49.74</v>
      </c>
      <c r="CE28" s="67">
        <v>49.53</v>
      </c>
      <c r="CF28" s="67">
        <v>49.33</v>
      </c>
      <c r="CG28" s="67">
        <v>49.11</v>
      </c>
      <c r="CH28" s="67">
        <v>48.89</v>
      </c>
      <c r="CI28" s="67">
        <v>48.67</v>
      </c>
      <c r="CJ28" s="67">
        <v>48.43</v>
      </c>
      <c r="CK28" s="67">
        <v>48.2</v>
      </c>
      <c r="CL28" s="67">
        <v>47.95</v>
      </c>
      <c r="CM28" s="67">
        <v>47.71</v>
      </c>
      <c r="CN28" s="67">
        <v>47.46</v>
      </c>
      <c r="CO28" s="67">
        <v>47.2</v>
      </c>
      <c r="CP28" s="67">
        <v>46.94</v>
      </c>
      <c r="CQ28" s="67">
        <v>46.68</v>
      </c>
      <c r="CR28" s="67">
        <v>46.42</v>
      </c>
      <c r="CS28" s="67">
        <v>46.16</v>
      </c>
      <c r="CT28" s="67">
        <v>45.89</v>
      </c>
      <c r="CU28" s="67">
        <v>45.64</v>
      </c>
      <c r="CV28" s="67">
        <v>45.4</v>
      </c>
      <c r="CW28" s="67">
        <v>45.16</v>
      </c>
      <c r="CX28" s="67">
        <v>44.92</v>
      </c>
      <c r="CY28" s="67">
        <v>44.67</v>
      </c>
      <c r="CZ28" s="67">
        <v>44.43</v>
      </c>
      <c r="DA28" s="67">
        <v>44.22</v>
      </c>
      <c r="DB28" s="67">
        <v>44.04</v>
      </c>
      <c r="DC28" s="67">
        <v>43.86</v>
      </c>
      <c r="DD28" s="67">
        <v>43.68</v>
      </c>
      <c r="DE28" s="67">
        <v>43.5</v>
      </c>
      <c r="DF28" s="67">
        <v>43.31</v>
      </c>
      <c r="DG28" s="67">
        <v>43.12</v>
      </c>
      <c r="DH28" s="67">
        <v>42.93</v>
      </c>
      <c r="DI28" s="67">
        <v>42.74</v>
      </c>
      <c r="DJ28" s="67">
        <v>42.55</v>
      </c>
      <c r="DK28" s="67">
        <v>42.36</v>
      </c>
      <c r="DL28" s="67">
        <v>42.16</v>
      </c>
      <c r="DM28" s="67">
        <v>41.96</v>
      </c>
      <c r="DN28" s="67">
        <v>41.77</v>
      </c>
      <c r="DO28" s="67">
        <v>41.57</v>
      </c>
      <c r="DP28" s="67">
        <v>41.37</v>
      </c>
      <c r="DQ28" s="67">
        <v>41.17</v>
      </c>
      <c r="DR28" s="67">
        <v>40.98</v>
      </c>
      <c r="DS28" s="67">
        <v>40.83</v>
      </c>
      <c r="DT28" s="67">
        <v>40.68</v>
      </c>
      <c r="DU28" s="67">
        <v>40.520000000000003</v>
      </c>
      <c r="DV28" s="67">
        <v>40.369999999999997</v>
      </c>
      <c r="DW28" s="67">
        <v>40.21</v>
      </c>
      <c r="DX28" s="67">
        <v>40.06</v>
      </c>
      <c r="DY28" s="67">
        <v>39.9</v>
      </c>
      <c r="DZ28" s="67">
        <v>39.74</v>
      </c>
      <c r="EA28" s="67">
        <v>39.58</v>
      </c>
      <c r="EB28" s="67">
        <v>39.42</v>
      </c>
      <c r="EC28" s="67">
        <v>39.26</v>
      </c>
      <c r="ED28" s="67">
        <v>39.1</v>
      </c>
      <c r="EE28" s="67">
        <v>38.93</v>
      </c>
      <c r="EF28" s="67">
        <v>38.770000000000003</v>
      </c>
      <c r="EG28" s="67">
        <v>38.61</v>
      </c>
      <c r="EH28" s="67">
        <v>38.450000000000003</v>
      </c>
      <c r="EI28" s="67">
        <v>38.28</v>
      </c>
      <c r="EJ28" s="67">
        <v>38.119999999999997</v>
      </c>
      <c r="EK28" s="67">
        <v>37.950000000000003</v>
      </c>
      <c r="EL28" s="67">
        <v>37.79</v>
      </c>
      <c r="EM28" s="67">
        <v>37.630000000000003</v>
      </c>
      <c r="EN28" s="67">
        <v>37.46</v>
      </c>
      <c r="EO28" s="67">
        <v>37.33</v>
      </c>
      <c r="EP28" s="67">
        <v>37.200000000000003</v>
      </c>
      <c r="EQ28" s="67">
        <v>37.07</v>
      </c>
      <c r="ER28" s="67">
        <v>36.94</v>
      </c>
      <c r="ES28" s="67">
        <v>36.799999999999997</v>
      </c>
      <c r="ET28" s="67">
        <v>36.67</v>
      </c>
      <c r="EU28" s="67">
        <v>36.54</v>
      </c>
      <c r="EV28" s="67">
        <v>36.4</v>
      </c>
      <c r="EW28" s="67">
        <v>36.270000000000003</v>
      </c>
      <c r="EX28" s="67">
        <v>36.14</v>
      </c>
      <c r="EY28" s="67">
        <v>36.01</v>
      </c>
      <c r="EZ28" s="67">
        <v>35.880000000000003</v>
      </c>
      <c r="FA28" s="67">
        <v>35.75</v>
      </c>
      <c r="FB28" s="67">
        <v>35.619999999999997</v>
      </c>
      <c r="FC28" s="67">
        <v>35.49</v>
      </c>
      <c r="FD28" s="67">
        <v>35.36</v>
      </c>
      <c r="FE28" s="67">
        <v>35.229999999999997</v>
      </c>
      <c r="FF28" s="67">
        <v>35.1</v>
      </c>
      <c r="FG28" s="67">
        <v>34.97</v>
      </c>
      <c r="FH28" s="67">
        <v>34.840000000000003</v>
      </c>
      <c r="FI28" s="67">
        <v>34.71</v>
      </c>
      <c r="FJ28" s="67">
        <v>34.58</v>
      </c>
      <c r="FK28" s="67">
        <v>34.450000000000003</v>
      </c>
      <c r="FL28" s="67">
        <v>34.32</v>
      </c>
      <c r="FM28" s="67">
        <v>34.200000000000003</v>
      </c>
      <c r="FN28" s="67">
        <v>34.07</v>
      </c>
      <c r="FO28" s="67">
        <v>33.94</v>
      </c>
      <c r="FP28" s="67">
        <v>33.81</v>
      </c>
      <c r="FQ28" s="67">
        <v>33.68</v>
      </c>
      <c r="FR28" s="67">
        <v>33.549999999999997</v>
      </c>
      <c r="FS28" s="67">
        <v>33.42</v>
      </c>
      <c r="FT28" s="67">
        <v>33.29</v>
      </c>
      <c r="FU28" s="67">
        <v>33.17</v>
      </c>
      <c r="FV28" s="67">
        <v>33.04</v>
      </c>
      <c r="FW28" s="67">
        <v>32.909999999999997</v>
      </c>
      <c r="FX28" s="67">
        <v>32.78</v>
      </c>
      <c r="FY28" s="67">
        <v>32.659999999999997</v>
      </c>
      <c r="FZ28" s="67">
        <v>32.53</v>
      </c>
      <c r="GA28" s="67">
        <v>32.4</v>
      </c>
      <c r="GB28" s="67">
        <v>32.28</v>
      </c>
      <c r="GC28" s="67">
        <v>32.15</v>
      </c>
      <c r="GD28" s="67">
        <v>32.03</v>
      </c>
      <c r="GE28" s="67">
        <v>31.9</v>
      </c>
      <c r="GF28" s="67">
        <v>31.78</v>
      </c>
      <c r="GG28" s="67">
        <v>31.65</v>
      </c>
      <c r="GH28" s="67">
        <v>31.53</v>
      </c>
      <c r="GI28" s="67">
        <v>31.41</v>
      </c>
      <c r="GJ28" s="67">
        <v>31.28</v>
      </c>
      <c r="GK28" s="67">
        <v>31.16</v>
      </c>
      <c r="GL28" s="67">
        <v>31.04</v>
      </c>
      <c r="GM28" s="67">
        <v>30.92</v>
      </c>
      <c r="GN28" s="67">
        <v>30.8</v>
      </c>
      <c r="GO28" s="67">
        <v>30.68</v>
      </c>
      <c r="GP28" s="67">
        <v>30.56</v>
      </c>
      <c r="GQ28" s="67">
        <v>30.44</v>
      </c>
      <c r="GR28" s="67">
        <v>30.32</v>
      </c>
      <c r="GS28" s="67">
        <v>30.2</v>
      </c>
      <c r="GT28" s="67">
        <v>30.08</v>
      </c>
      <c r="GU28" s="67">
        <v>29.96</v>
      </c>
      <c r="GV28" s="67">
        <v>29.84</v>
      </c>
      <c r="GW28" s="67">
        <v>29.73</v>
      </c>
      <c r="GX28" s="67">
        <v>29.61</v>
      </c>
      <c r="GY28" s="67">
        <v>29.49</v>
      </c>
      <c r="GZ28" s="67">
        <v>29.38</v>
      </c>
      <c r="HA28" s="67">
        <v>29.26</v>
      </c>
      <c r="HB28" s="67">
        <v>29.15</v>
      </c>
      <c r="HC28" s="67">
        <v>29.06</v>
      </c>
      <c r="HD28" s="67">
        <v>28.99</v>
      </c>
      <c r="HE28" s="67">
        <v>28.92</v>
      </c>
      <c r="HF28" s="67">
        <v>28.84</v>
      </c>
      <c r="HG28" s="67">
        <v>28.77</v>
      </c>
      <c r="HH28" s="67">
        <v>28.7</v>
      </c>
      <c r="HI28" s="67">
        <v>28.63</v>
      </c>
      <c r="HJ28" s="67">
        <v>28.49</v>
      </c>
      <c r="HK28" s="67">
        <v>28.34</v>
      </c>
      <c r="HL28" s="67">
        <v>28.2</v>
      </c>
      <c r="HM28" s="67">
        <v>28.06</v>
      </c>
      <c r="HN28" s="67">
        <v>27.91</v>
      </c>
      <c r="HO28" s="67">
        <v>27.77</v>
      </c>
      <c r="HP28" s="67">
        <v>27.63</v>
      </c>
      <c r="HQ28" s="67">
        <v>27.48</v>
      </c>
      <c r="HR28" s="67">
        <v>27.34</v>
      </c>
      <c r="HS28" s="67">
        <v>27.2</v>
      </c>
      <c r="HT28" s="67">
        <v>27.06</v>
      </c>
      <c r="HU28" s="67">
        <v>26.91</v>
      </c>
      <c r="HV28" s="67">
        <v>26.77</v>
      </c>
      <c r="HW28" s="67">
        <v>26.63</v>
      </c>
      <c r="HX28" s="67">
        <v>26.49</v>
      </c>
      <c r="HY28" s="67">
        <v>26.35</v>
      </c>
      <c r="HZ28" s="67">
        <v>26.21</v>
      </c>
      <c r="IA28" s="67">
        <v>26.07</v>
      </c>
      <c r="IB28" s="67">
        <v>25.93</v>
      </c>
      <c r="IC28" s="67">
        <v>25.79</v>
      </c>
      <c r="ID28" s="67">
        <v>25.65</v>
      </c>
      <c r="IE28" s="67">
        <v>25.51</v>
      </c>
      <c r="IF28" s="67">
        <v>25.37</v>
      </c>
      <c r="IG28" s="67">
        <v>25.24</v>
      </c>
      <c r="IH28" s="67">
        <v>25.1</v>
      </c>
      <c r="II28" s="67">
        <v>24.96</v>
      </c>
      <c r="IJ28" s="67">
        <v>24.83</v>
      </c>
      <c r="IK28" s="67">
        <v>24.69</v>
      </c>
      <c r="IL28" s="67">
        <v>24.56</v>
      </c>
      <c r="IM28" s="67">
        <v>24.43</v>
      </c>
      <c r="IN28" s="67">
        <v>24.3</v>
      </c>
      <c r="IO28" s="67">
        <v>24.16</v>
      </c>
      <c r="IP28" s="67">
        <v>24.03</v>
      </c>
      <c r="IQ28" s="67">
        <v>23.9</v>
      </c>
      <c r="IR28" s="67">
        <v>23.77</v>
      </c>
      <c r="IS28" s="67">
        <v>23.64</v>
      </c>
      <c r="IT28" s="67">
        <v>23.52</v>
      </c>
      <c r="IU28" s="67">
        <v>23.39</v>
      </c>
      <c r="IV28" s="67">
        <v>23.26</v>
      </c>
      <c r="IW28" s="67">
        <v>23.14</v>
      </c>
      <c r="IX28" s="67">
        <v>23.01</v>
      </c>
      <c r="IY28" s="67">
        <v>22.89</v>
      </c>
      <c r="IZ28" s="67">
        <v>22.77</v>
      </c>
      <c r="JA28" s="67">
        <v>22.64</v>
      </c>
      <c r="JB28" s="67">
        <v>22.52</v>
      </c>
      <c r="JC28" s="67">
        <v>22.4</v>
      </c>
      <c r="JD28" s="67">
        <v>22.28</v>
      </c>
      <c r="JE28" s="67">
        <v>22.16</v>
      </c>
      <c r="JF28" s="67">
        <v>22.04</v>
      </c>
      <c r="JG28" s="67">
        <v>21.92</v>
      </c>
      <c r="JH28" s="67">
        <v>21.81</v>
      </c>
      <c r="JI28" s="67">
        <v>21.69</v>
      </c>
      <c r="JJ28" s="67">
        <v>21.57</v>
      </c>
      <c r="JK28" s="67">
        <v>21.46</v>
      </c>
      <c r="JL28" s="67">
        <v>21.35</v>
      </c>
      <c r="JM28" s="67">
        <v>21.23</v>
      </c>
      <c r="JN28" s="67">
        <v>21.12</v>
      </c>
      <c r="JO28" s="67">
        <v>21.01</v>
      </c>
      <c r="JP28" s="67">
        <v>20.9</v>
      </c>
      <c r="JQ28" s="67">
        <v>20.79</v>
      </c>
      <c r="JR28" s="67">
        <v>20.68</v>
      </c>
      <c r="JS28" s="67">
        <v>20.57</v>
      </c>
      <c r="JT28" s="67">
        <v>20.46</v>
      </c>
      <c r="JU28" s="67">
        <v>20.350000000000001</v>
      </c>
      <c r="JV28" s="67">
        <v>20.25</v>
      </c>
      <c r="JW28" s="67">
        <v>20.14</v>
      </c>
      <c r="JX28" s="67">
        <v>20.04</v>
      </c>
      <c r="JY28" s="67">
        <v>19.93</v>
      </c>
      <c r="JZ28" s="67">
        <v>19.829999999999998</v>
      </c>
      <c r="KA28" s="67">
        <v>19.73</v>
      </c>
      <c r="KB28" s="67">
        <v>19.63</v>
      </c>
      <c r="KC28" s="67">
        <v>19.53</v>
      </c>
      <c r="KD28" s="67">
        <v>19.420000000000002</v>
      </c>
      <c r="KE28" s="67">
        <v>19.329999999999998</v>
      </c>
      <c r="KF28" s="67">
        <v>19.23</v>
      </c>
      <c r="KG28" s="67">
        <v>19.13</v>
      </c>
      <c r="KH28" s="67">
        <v>19.03</v>
      </c>
      <c r="KI28" s="67">
        <v>18.93</v>
      </c>
      <c r="KJ28" s="67">
        <v>18.84</v>
      </c>
      <c r="KK28" s="67">
        <v>18.739999999999998</v>
      </c>
      <c r="KL28" s="67">
        <v>18.649999999999999</v>
      </c>
      <c r="KM28" s="67">
        <v>18.59</v>
      </c>
      <c r="KN28" s="67">
        <v>18.53</v>
      </c>
      <c r="KO28" s="67">
        <v>18.47</v>
      </c>
      <c r="KP28" s="67">
        <v>18.399999999999999</v>
      </c>
      <c r="KQ28" s="67">
        <v>18.34</v>
      </c>
      <c r="KR28" s="67">
        <v>18.28</v>
      </c>
      <c r="KS28" s="67">
        <v>18.22</v>
      </c>
      <c r="KT28" s="67">
        <v>18.16</v>
      </c>
      <c r="KU28" s="67">
        <v>18.100000000000001</v>
      </c>
      <c r="KV28" s="67">
        <v>18.04</v>
      </c>
      <c r="KW28" s="67">
        <v>17.98</v>
      </c>
      <c r="KX28" s="67">
        <v>17.920000000000002</v>
      </c>
      <c r="KY28" s="67">
        <v>17.87</v>
      </c>
      <c r="KZ28" s="67">
        <v>17.809999999999999</v>
      </c>
      <c r="LA28" s="67">
        <v>17.75</v>
      </c>
      <c r="LB28" s="67">
        <v>17.690000000000001</v>
      </c>
      <c r="LC28" s="67">
        <v>17.63</v>
      </c>
      <c r="LD28" s="67">
        <v>17.579999999999998</v>
      </c>
      <c r="LE28" s="68">
        <v>17.53</v>
      </c>
    </row>
    <row r="29" spans="2:317" x14ac:dyDescent="0.25">
      <c r="B29" s="5" t="str">
        <f t="shared" si="0"/>
        <v>bhp3RSB</v>
      </c>
      <c r="C29" s="49" t="s">
        <v>13</v>
      </c>
      <c r="D29" s="51" t="s">
        <v>3</v>
      </c>
      <c r="E29" s="50" t="s">
        <v>20</v>
      </c>
      <c r="F29" s="49">
        <v>5130</v>
      </c>
      <c r="G29" s="50">
        <v>5</v>
      </c>
      <c r="H29" s="49">
        <v>113.8</v>
      </c>
      <c r="I29" s="51">
        <v>5130</v>
      </c>
      <c r="J29" s="51">
        <v>3687</v>
      </c>
      <c r="K29" s="51">
        <v>2538</v>
      </c>
      <c r="L29" s="51">
        <v>2028</v>
      </c>
      <c r="M29" s="51">
        <v>1644</v>
      </c>
      <c r="N29" s="51">
        <v>1366</v>
      </c>
      <c r="O29" s="51">
        <v>1069</v>
      </c>
      <c r="P29" s="51">
        <v>862.3</v>
      </c>
      <c r="Q29" s="51">
        <v>692.5</v>
      </c>
      <c r="R29" s="51">
        <v>567.9</v>
      </c>
      <c r="S29" s="51">
        <v>484.5</v>
      </c>
      <c r="T29" s="51">
        <v>436.3</v>
      </c>
      <c r="U29" s="51">
        <v>393.7</v>
      </c>
      <c r="V29" s="51">
        <v>303.3</v>
      </c>
      <c r="W29" s="51">
        <v>242.6</v>
      </c>
      <c r="X29" s="51">
        <v>206.1</v>
      </c>
      <c r="Y29" s="51">
        <v>176.2</v>
      </c>
      <c r="Z29" s="51">
        <v>151.9</v>
      </c>
      <c r="AA29" s="51">
        <v>132.30000000000001</v>
      </c>
      <c r="AB29" s="51">
        <v>124.1</v>
      </c>
      <c r="AC29" s="51">
        <v>115.8</v>
      </c>
      <c r="AD29" s="51">
        <v>107.8</v>
      </c>
      <c r="AE29" s="51">
        <v>103.6</v>
      </c>
      <c r="AF29" s="51">
        <v>99.68</v>
      </c>
      <c r="AG29" s="51">
        <v>95.58</v>
      </c>
      <c r="AH29" s="51">
        <v>91.47</v>
      </c>
      <c r="AI29" s="51">
        <v>87.43</v>
      </c>
      <c r="AJ29" s="51">
        <v>83.52</v>
      </c>
      <c r="AK29" s="51">
        <v>79.78</v>
      </c>
      <c r="AL29" s="54">
        <v>77.78</v>
      </c>
      <c r="AM29" s="54">
        <v>75.86</v>
      </c>
      <c r="AN29" s="54">
        <v>73.91</v>
      </c>
      <c r="AO29" s="54">
        <v>71.959999999999994</v>
      </c>
      <c r="AP29" s="54">
        <v>70.03</v>
      </c>
      <c r="AQ29" s="54">
        <v>68.13</v>
      </c>
      <c r="AR29" s="54">
        <v>66.28</v>
      </c>
      <c r="AS29" s="54">
        <v>65.16</v>
      </c>
      <c r="AT29" s="54">
        <v>64.02</v>
      </c>
      <c r="AU29" s="54">
        <v>62.86</v>
      </c>
      <c r="AV29" s="54">
        <v>61.69</v>
      </c>
      <c r="AW29" s="54">
        <v>60.52</v>
      </c>
      <c r="AX29" s="54">
        <v>59.35</v>
      </c>
      <c r="AY29" s="54">
        <v>58.2</v>
      </c>
      <c r="AZ29" s="54">
        <v>57.06</v>
      </c>
      <c r="BA29" s="54">
        <v>55.94</v>
      </c>
      <c r="BB29" s="54">
        <v>54.83</v>
      </c>
      <c r="BC29" s="54">
        <v>53.79</v>
      </c>
      <c r="BD29" s="54">
        <v>53.58</v>
      </c>
      <c r="BE29" s="54">
        <v>53.51</v>
      </c>
      <c r="BF29" s="54">
        <v>53.49</v>
      </c>
      <c r="BG29" s="54">
        <v>53.42</v>
      </c>
      <c r="BH29" s="54">
        <v>53.33</v>
      </c>
      <c r="BI29" s="54">
        <v>53.2</v>
      </c>
      <c r="BJ29" s="54">
        <v>53.04</v>
      </c>
      <c r="BK29" s="54">
        <v>52.86</v>
      </c>
      <c r="BL29" s="54">
        <v>52.72</v>
      </c>
      <c r="BM29" s="54">
        <v>52.63</v>
      </c>
      <c r="BN29" s="54">
        <v>52.52</v>
      </c>
      <c r="BO29" s="54">
        <v>52.38</v>
      </c>
      <c r="BP29" s="54">
        <v>52.23</v>
      </c>
      <c r="BQ29" s="54">
        <v>52.06</v>
      </c>
      <c r="BR29" s="54">
        <v>51.86</v>
      </c>
      <c r="BS29" s="54">
        <v>51.68</v>
      </c>
      <c r="BT29" s="54">
        <v>51.55</v>
      </c>
      <c r="BU29" s="54">
        <v>51.41</v>
      </c>
      <c r="BV29" s="54">
        <v>51.25</v>
      </c>
      <c r="BW29" s="54">
        <v>51.09</v>
      </c>
      <c r="BX29" s="54">
        <v>50.94</v>
      </c>
      <c r="BY29" s="54">
        <v>50.77</v>
      </c>
      <c r="BZ29" s="54">
        <v>50.58</v>
      </c>
      <c r="CA29" s="54">
        <v>50.39</v>
      </c>
      <c r="CB29" s="54">
        <v>50.19</v>
      </c>
      <c r="CC29" s="54">
        <v>49.98</v>
      </c>
      <c r="CD29" s="54">
        <v>49.76</v>
      </c>
      <c r="CE29" s="54">
        <v>49.55</v>
      </c>
      <c r="CF29" s="54">
        <v>49.34</v>
      </c>
      <c r="CG29" s="54">
        <v>49.13</v>
      </c>
      <c r="CH29" s="54">
        <v>48.9</v>
      </c>
      <c r="CI29" s="54">
        <v>48.68</v>
      </c>
      <c r="CJ29" s="54">
        <v>48.44</v>
      </c>
      <c r="CK29" s="54">
        <v>48.21</v>
      </c>
      <c r="CL29" s="54">
        <v>47.96</v>
      </c>
      <c r="CM29" s="54">
        <v>47.72</v>
      </c>
      <c r="CN29" s="54">
        <v>47.47</v>
      </c>
      <c r="CO29" s="54">
        <v>47.21</v>
      </c>
      <c r="CP29" s="54">
        <v>46.96</v>
      </c>
      <c r="CQ29" s="54">
        <v>46.69</v>
      </c>
      <c r="CR29" s="54">
        <v>46.43</v>
      </c>
      <c r="CS29" s="54">
        <v>46.17</v>
      </c>
      <c r="CT29" s="54">
        <v>45.9</v>
      </c>
      <c r="CU29" s="54">
        <v>45.63</v>
      </c>
      <c r="CV29" s="54">
        <v>45.36</v>
      </c>
      <c r="CW29" s="54">
        <v>45.09</v>
      </c>
      <c r="CX29" s="54">
        <v>44.82</v>
      </c>
      <c r="CY29" s="54">
        <v>44.56</v>
      </c>
      <c r="CZ29" s="54">
        <v>44.32</v>
      </c>
      <c r="DA29" s="54">
        <v>44.09</v>
      </c>
      <c r="DB29" s="54">
        <v>43.85</v>
      </c>
      <c r="DC29" s="54">
        <v>43.61</v>
      </c>
      <c r="DD29" s="54">
        <v>43.38</v>
      </c>
      <c r="DE29" s="54">
        <v>43.14</v>
      </c>
      <c r="DF29" s="54">
        <v>42.9</v>
      </c>
      <c r="DG29" s="54">
        <v>42.66</v>
      </c>
      <c r="DH29" s="54">
        <v>42.41</v>
      </c>
      <c r="DI29" s="54">
        <v>42.17</v>
      </c>
      <c r="DJ29" s="54">
        <v>41.93</v>
      </c>
      <c r="DK29" s="54">
        <v>41.69</v>
      </c>
      <c r="DL29" s="54">
        <v>41.45</v>
      </c>
      <c r="DM29" s="54">
        <v>41.21</v>
      </c>
      <c r="DN29" s="54">
        <v>40.97</v>
      </c>
      <c r="DO29" s="54">
        <v>40.74</v>
      </c>
      <c r="DP29" s="54">
        <v>40.53</v>
      </c>
      <c r="DQ29" s="54">
        <v>40.31</v>
      </c>
      <c r="DR29" s="54">
        <v>40.090000000000003</v>
      </c>
      <c r="DS29" s="54">
        <v>39.880000000000003</v>
      </c>
      <c r="DT29" s="54">
        <v>39.659999999999997</v>
      </c>
      <c r="DU29" s="54">
        <v>39.450000000000003</v>
      </c>
      <c r="DV29" s="54">
        <v>39.229999999999997</v>
      </c>
      <c r="DW29" s="54">
        <v>39.020000000000003</v>
      </c>
      <c r="DX29" s="54">
        <v>38.799999999999997</v>
      </c>
      <c r="DY29" s="54">
        <v>38.590000000000003</v>
      </c>
      <c r="DZ29" s="54">
        <v>38.380000000000003</v>
      </c>
      <c r="EA29" s="54">
        <v>38.17</v>
      </c>
      <c r="EB29" s="54">
        <v>37.950000000000003</v>
      </c>
      <c r="EC29" s="54">
        <v>37.74</v>
      </c>
      <c r="ED29" s="54">
        <v>37.53</v>
      </c>
      <c r="EE29" s="54">
        <v>37.32</v>
      </c>
      <c r="EF29" s="54">
        <v>37.119999999999997</v>
      </c>
      <c r="EG29" s="54">
        <v>36.909999999999997</v>
      </c>
      <c r="EH29" s="54">
        <v>36.700000000000003</v>
      </c>
      <c r="EI29" s="54">
        <v>36.5</v>
      </c>
      <c r="EJ29" s="54">
        <v>36.29</v>
      </c>
      <c r="EK29" s="54">
        <v>36.090000000000003</v>
      </c>
      <c r="EL29" s="54">
        <v>35.89</v>
      </c>
      <c r="EM29" s="54">
        <v>35.68</v>
      </c>
      <c r="EN29" s="54">
        <v>35.479999999999997</v>
      </c>
      <c r="EO29" s="54">
        <v>35.29</v>
      </c>
      <c r="EP29" s="54">
        <v>35.090000000000003</v>
      </c>
      <c r="EQ29" s="54">
        <v>34.89</v>
      </c>
      <c r="ER29" s="54">
        <v>34.69</v>
      </c>
      <c r="ES29" s="54">
        <v>34.5</v>
      </c>
      <c r="ET29" s="54">
        <v>34.31</v>
      </c>
      <c r="EU29" s="54">
        <v>34.11</v>
      </c>
      <c r="EV29" s="54">
        <v>33.92</v>
      </c>
      <c r="EW29" s="54">
        <v>33.729999999999997</v>
      </c>
      <c r="EX29" s="54">
        <v>33.54</v>
      </c>
      <c r="EY29" s="54">
        <v>33.36</v>
      </c>
      <c r="EZ29" s="54">
        <v>33.17</v>
      </c>
      <c r="FA29" s="54">
        <v>32.99</v>
      </c>
      <c r="FB29" s="54">
        <v>32.799999999999997</v>
      </c>
      <c r="FC29" s="54">
        <v>32.67</v>
      </c>
      <c r="FD29" s="54">
        <v>32.549999999999997</v>
      </c>
      <c r="FE29" s="54">
        <v>32.43</v>
      </c>
      <c r="FF29" s="54">
        <v>32.32</v>
      </c>
      <c r="FG29" s="54">
        <v>32.200000000000003</v>
      </c>
      <c r="FH29" s="54">
        <v>32.08</v>
      </c>
      <c r="FI29" s="54">
        <v>31.96</v>
      </c>
      <c r="FJ29" s="54">
        <v>31.85</v>
      </c>
      <c r="FK29" s="54">
        <v>31.73</v>
      </c>
      <c r="FL29" s="54">
        <v>31.61</v>
      </c>
      <c r="FM29" s="54">
        <v>31.49</v>
      </c>
      <c r="FN29" s="54">
        <v>31.38</v>
      </c>
      <c r="FO29" s="54">
        <v>31.26</v>
      </c>
      <c r="FP29" s="54">
        <v>31.14</v>
      </c>
      <c r="FQ29" s="54">
        <v>31.03</v>
      </c>
      <c r="FR29" s="54">
        <v>30.91</v>
      </c>
      <c r="FS29" s="54">
        <v>30.79</v>
      </c>
      <c r="FT29" s="54">
        <v>30.68</v>
      </c>
      <c r="FU29" s="54">
        <v>30.56</v>
      </c>
      <c r="FV29" s="54">
        <v>30.44</v>
      </c>
      <c r="FW29" s="54">
        <v>30.33</v>
      </c>
      <c r="FX29" s="54">
        <v>30.21</v>
      </c>
      <c r="FY29" s="54">
        <v>30.1</v>
      </c>
      <c r="FZ29" s="54">
        <v>29.98</v>
      </c>
      <c r="GA29" s="54">
        <v>29.87</v>
      </c>
      <c r="GB29" s="54">
        <v>29.75</v>
      </c>
      <c r="GC29" s="54">
        <v>29.64</v>
      </c>
      <c r="GD29" s="54">
        <v>29.52</v>
      </c>
      <c r="GE29" s="54">
        <v>29.41</v>
      </c>
      <c r="GF29" s="54">
        <v>29.3</v>
      </c>
      <c r="GG29" s="54">
        <v>29.19</v>
      </c>
      <c r="GH29" s="54">
        <v>29.07</v>
      </c>
      <c r="GI29" s="54">
        <v>28.96</v>
      </c>
      <c r="GJ29" s="54">
        <v>28.85</v>
      </c>
      <c r="GK29" s="54">
        <v>28.74</v>
      </c>
      <c r="GL29" s="54">
        <v>28.63</v>
      </c>
      <c r="GM29" s="54">
        <v>28.52</v>
      </c>
      <c r="GN29" s="54">
        <v>28.41</v>
      </c>
      <c r="GO29" s="54">
        <v>28.3</v>
      </c>
      <c r="GP29" s="54">
        <v>28.19</v>
      </c>
      <c r="GQ29" s="54">
        <v>28.08</v>
      </c>
      <c r="GR29" s="54">
        <v>27.97</v>
      </c>
      <c r="GS29" s="54">
        <v>27.86</v>
      </c>
      <c r="GT29" s="54">
        <v>27.75</v>
      </c>
      <c r="GU29" s="54">
        <v>27.65</v>
      </c>
      <c r="GV29" s="54">
        <v>27.54</v>
      </c>
      <c r="GW29" s="54">
        <v>27.43</v>
      </c>
      <c r="GX29" s="54">
        <v>27.33</v>
      </c>
      <c r="GY29" s="54">
        <v>27.22</v>
      </c>
      <c r="GZ29" s="54">
        <v>27.11</v>
      </c>
      <c r="HA29" s="54">
        <v>27.01</v>
      </c>
      <c r="HB29" s="54">
        <v>26.91</v>
      </c>
      <c r="HC29" s="54">
        <v>26.8</v>
      </c>
      <c r="HD29" s="54">
        <v>26.7</v>
      </c>
      <c r="HE29" s="54">
        <v>26.6</v>
      </c>
      <c r="HF29" s="54">
        <v>26.49</v>
      </c>
      <c r="HG29" s="54">
        <v>26.39</v>
      </c>
      <c r="HH29" s="54">
        <v>26.29</v>
      </c>
      <c r="HI29" s="54">
        <v>26.19</v>
      </c>
      <c r="HJ29" s="54">
        <v>25.99</v>
      </c>
      <c r="HK29" s="54">
        <v>25.79</v>
      </c>
      <c r="HL29" s="54">
        <v>25.59</v>
      </c>
      <c r="HM29" s="54">
        <v>25.4</v>
      </c>
      <c r="HN29" s="54">
        <v>25.2</v>
      </c>
      <c r="HO29" s="54">
        <v>25.01</v>
      </c>
      <c r="HP29" s="54">
        <v>24.82</v>
      </c>
      <c r="HQ29" s="54">
        <v>24.63</v>
      </c>
      <c r="HR29" s="54">
        <v>24.45</v>
      </c>
      <c r="HS29" s="54">
        <v>24.26</v>
      </c>
      <c r="HT29" s="54">
        <v>24.08</v>
      </c>
      <c r="HU29" s="54">
        <v>23.9</v>
      </c>
      <c r="HV29" s="54">
        <v>23.72</v>
      </c>
      <c r="HW29" s="54">
        <v>23.54</v>
      </c>
      <c r="HX29" s="54">
        <v>23.37</v>
      </c>
      <c r="HY29" s="54">
        <v>23.2</v>
      </c>
      <c r="HZ29" s="54">
        <v>23.02</v>
      </c>
      <c r="IA29" s="54">
        <v>22.85</v>
      </c>
      <c r="IB29" s="54">
        <v>22.73</v>
      </c>
      <c r="IC29" s="54">
        <v>22.64</v>
      </c>
      <c r="ID29" s="54">
        <v>22.55</v>
      </c>
      <c r="IE29" s="54">
        <v>22.46</v>
      </c>
      <c r="IF29" s="54">
        <v>22.37</v>
      </c>
      <c r="IG29" s="54">
        <v>22.28</v>
      </c>
      <c r="IH29" s="54">
        <v>22.19</v>
      </c>
      <c r="II29" s="54">
        <v>22.1</v>
      </c>
      <c r="IJ29" s="54">
        <v>22.01</v>
      </c>
      <c r="IK29" s="54">
        <v>21.92</v>
      </c>
      <c r="IL29" s="54">
        <v>21.83</v>
      </c>
      <c r="IM29" s="54">
        <v>21.74</v>
      </c>
      <c r="IN29" s="54">
        <v>21.65</v>
      </c>
      <c r="IO29" s="54">
        <v>21.56</v>
      </c>
      <c r="IP29" s="54">
        <v>21.47</v>
      </c>
      <c r="IQ29" s="54">
        <v>21.38</v>
      </c>
      <c r="IR29" s="54">
        <v>21.29</v>
      </c>
      <c r="IS29" s="54">
        <v>21.2</v>
      </c>
      <c r="IT29" s="54">
        <v>21.11</v>
      </c>
      <c r="IU29" s="54">
        <v>21.02</v>
      </c>
      <c r="IV29" s="54">
        <v>20.94</v>
      </c>
      <c r="IW29" s="54">
        <v>20.86</v>
      </c>
      <c r="IX29" s="54">
        <v>20.77</v>
      </c>
      <c r="IY29" s="54">
        <v>20.69</v>
      </c>
      <c r="IZ29" s="54">
        <v>20.61</v>
      </c>
      <c r="JA29" s="54">
        <v>20.52</v>
      </c>
      <c r="JB29" s="54">
        <v>20.440000000000001</v>
      </c>
      <c r="JC29" s="54">
        <v>20.36</v>
      </c>
      <c r="JD29" s="54">
        <v>20.28</v>
      </c>
      <c r="JE29" s="54">
        <v>20.190000000000001</v>
      </c>
      <c r="JF29" s="54">
        <v>20.11</v>
      </c>
      <c r="JG29" s="54">
        <v>20.03</v>
      </c>
      <c r="JH29" s="54">
        <v>19.95</v>
      </c>
      <c r="JI29" s="54">
        <v>19.87</v>
      </c>
      <c r="JJ29" s="54">
        <v>19.78</v>
      </c>
      <c r="JK29" s="54">
        <v>19.7</v>
      </c>
      <c r="JL29" s="54">
        <v>19.62</v>
      </c>
      <c r="JM29" s="54">
        <v>19.54</v>
      </c>
      <c r="JN29" s="54">
        <v>19.46</v>
      </c>
      <c r="JO29" s="54">
        <v>19.38</v>
      </c>
      <c r="JP29" s="54">
        <v>19.3</v>
      </c>
      <c r="JQ29" s="54">
        <v>19.22</v>
      </c>
      <c r="JR29" s="54">
        <v>19.14</v>
      </c>
      <c r="JS29" s="54">
        <v>19.059999999999999</v>
      </c>
      <c r="JT29" s="54">
        <v>18.98</v>
      </c>
      <c r="JU29" s="54">
        <v>18.91</v>
      </c>
      <c r="JV29" s="54">
        <v>18.829999999999998</v>
      </c>
      <c r="JW29" s="54">
        <v>18.75</v>
      </c>
      <c r="JX29" s="54">
        <v>18.670000000000002</v>
      </c>
      <c r="JY29" s="54">
        <v>18.59</v>
      </c>
      <c r="JZ29" s="54">
        <v>18.52</v>
      </c>
      <c r="KA29" s="54">
        <v>18.440000000000001</v>
      </c>
      <c r="KB29" s="54">
        <v>18.36</v>
      </c>
      <c r="KC29" s="54">
        <v>18.29</v>
      </c>
      <c r="KD29" s="54">
        <v>18.21</v>
      </c>
      <c r="KE29" s="54">
        <v>18.14</v>
      </c>
      <c r="KF29" s="54">
        <v>18.059999999999999</v>
      </c>
      <c r="KG29" s="54">
        <v>17.989999999999998</v>
      </c>
      <c r="KH29" s="54">
        <v>17.91</v>
      </c>
      <c r="KI29" s="54">
        <v>17.84</v>
      </c>
      <c r="KJ29" s="54">
        <v>17.760000000000002</v>
      </c>
      <c r="KK29" s="54">
        <v>17.690000000000001</v>
      </c>
      <c r="KL29" s="54">
        <v>17.62</v>
      </c>
      <c r="KM29" s="54">
        <v>17.54</v>
      </c>
      <c r="KN29" s="54">
        <v>17.47</v>
      </c>
      <c r="KO29" s="54">
        <v>17.399999999999999</v>
      </c>
      <c r="KP29" s="54">
        <v>17.329999999999998</v>
      </c>
      <c r="KQ29" s="54">
        <v>17.25</v>
      </c>
      <c r="KR29" s="54">
        <v>17.18</v>
      </c>
      <c r="KS29" s="54">
        <v>17.11</v>
      </c>
      <c r="KT29" s="54">
        <v>17.04</v>
      </c>
      <c r="KU29" s="54">
        <v>16.97</v>
      </c>
      <c r="KV29" s="54">
        <v>16.899999999999999</v>
      </c>
      <c r="KW29" s="54">
        <v>16.829999999999998</v>
      </c>
      <c r="KX29" s="54">
        <v>16.760000000000002</v>
      </c>
      <c r="KY29" s="54">
        <v>16.690000000000001</v>
      </c>
      <c r="KZ29" s="54">
        <v>16.63</v>
      </c>
      <c r="LA29" s="54">
        <v>16.559999999999999</v>
      </c>
      <c r="LB29" s="54">
        <v>16.489999999999998</v>
      </c>
      <c r="LC29" s="54">
        <v>16.420000000000002</v>
      </c>
      <c r="LD29" s="54">
        <v>16.36</v>
      </c>
      <c r="LE29" s="55">
        <v>16.29</v>
      </c>
    </row>
    <row r="30" spans="2:317" x14ac:dyDescent="0.25">
      <c r="B30" s="5" t="str">
        <f t="shared" si="0"/>
        <v>bhp3USM</v>
      </c>
      <c r="C30" s="49" t="s">
        <v>13</v>
      </c>
      <c r="D30" s="51" t="s">
        <v>2</v>
      </c>
      <c r="E30" s="69" t="s">
        <v>19</v>
      </c>
      <c r="F30" s="49">
        <v>4938</v>
      </c>
      <c r="G30" s="50">
        <v>5</v>
      </c>
      <c r="H30" s="49">
        <v>115.2</v>
      </c>
      <c r="I30" s="51">
        <v>4938</v>
      </c>
      <c r="J30" s="51">
        <v>3617</v>
      </c>
      <c r="K30" s="51">
        <v>2664</v>
      </c>
      <c r="L30" s="51">
        <v>1857</v>
      </c>
      <c r="M30" s="51">
        <v>1560</v>
      </c>
      <c r="N30" s="51">
        <v>1352</v>
      </c>
      <c r="O30" s="51">
        <v>1046</v>
      </c>
      <c r="P30" s="51">
        <v>828.8</v>
      </c>
      <c r="Q30" s="51">
        <v>666.1</v>
      </c>
      <c r="R30" s="51">
        <v>569.70000000000005</v>
      </c>
      <c r="S30" s="51">
        <v>503.4</v>
      </c>
      <c r="T30" s="51">
        <v>444.9</v>
      </c>
      <c r="U30" s="51">
        <v>394.5</v>
      </c>
      <c r="V30" s="51">
        <v>298.10000000000002</v>
      </c>
      <c r="W30" s="51">
        <v>240.6</v>
      </c>
      <c r="X30" s="51">
        <v>197.9</v>
      </c>
      <c r="Y30" s="51">
        <v>165.7</v>
      </c>
      <c r="Z30" s="51">
        <v>146.30000000000001</v>
      </c>
      <c r="AA30" s="51">
        <v>132.69999999999999</v>
      </c>
      <c r="AB30" s="51">
        <v>120.9</v>
      </c>
      <c r="AC30" s="51">
        <v>110.6</v>
      </c>
      <c r="AD30" s="51">
        <v>101.5</v>
      </c>
      <c r="AE30" s="51">
        <v>93.49</v>
      </c>
      <c r="AF30" s="51">
        <v>86.37</v>
      </c>
      <c r="AG30" s="51">
        <v>80.05</v>
      </c>
      <c r="AH30" s="51">
        <v>74.430000000000007</v>
      </c>
      <c r="AI30" s="51">
        <v>71.36</v>
      </c>
      <c r="AJ30" s="51">
        <v>71.45</v>
      </c>
      <c r="AK30" s="51">
        <v>71.28</v>
      </c>
      <c r="AL30" s="54">
        <v>70.91</v>
      </c>
      <c r="AM30" s="54">
        <v>70.36</v>
      </c>
      <c r="AN30" s="54">
        <v>69.67</v>
      </c>
      <c r="AO30" s="54">
        <v>68.88</v>
      </c>
      <c r="AP30" s="54">
        <v>67.989999999999995</v>
      </c>
      <c r="AQ30" s="54">
        <v>67.040000000000006</v>
      </c>
      <c r="AR30" s="54">
        <v>66.03</v>
      </c>
      <c r="AS30" s="54">
        <v>64.989999999999995</v>
      </c>
      <c r="AT30" s="54">
        <v>63.92</v>
      </c>
      <c r="AU30" s="54">
        <v>62.84</v>
      </c>
      <c r="AV30" s="54">
        <v>61.74</v>
      </c>
      <c r="AW30" s="54">
        <v>60.65</v>
      </c>
      <c r="AX30" s="54">
        <v>59.55</v>
      </c>
      <c r="AY30" s="54">
        <v>58.46</v>
      </c>
      <c r="AZ30" s="54">
        <v>57.38</v>
      </c>
      <c r="BA30" s="54">
        <v>56.32</v>
      </c>
      <c r="BB30" s="54">
        <v>55.27</v>
      </c>
      <c r="BC30" s="54">
        <v>54.24</v>
      </c>
      <c r="BD30" s="54">
        <v>53.22</v>
      </c>
      <c r="BE30" s="54">
        <v>52.23</v>
      </c>
      <c r="BF30" s="54">
        <v>51.25</v>
      </c>
      <c r="BG30" s="54">
        <v>50.3</v>
      </c>
      <c r="BH30" s="54">
        <v>49.37</v>
      </c>
      <c r="BI30" s="54">
        <v>48.46</v>
      </c>
      <c r="BJ30" s="54">
        <v>47.59</v>
      </c>
      <c r="BK30" s="54">
        <v>46.77</v>
      </c>
      <c r="BL30" s="54">
        <v>45.98</v>
      </c>
      <c r="BM30" s="54">
        <v>45.2</v>
      </c>
      <c r="BN30" s="54">
        <v>44.44</v>
      </c>
      <c r="BO30" s="54">
        <v>43.69</v>
      </c>
      <c r="BP30" s="54">
        <v>42.97</v>
      </c>
      <c r="BQ30" s="54">
        <v>42.27</v>
      </c>
      <c r="BR30" s="54">
        <v>41.62</v>
      </c>
      <c r="BS30" s="54">
        <v>40.99</v>
      </c>
      <c r="BT30" s="54">
        <v>40.36</v>
      </c>
      <c r="BU30" s="54">
        <v>39.75</v>
      </c>
      <c r="BV30" s="54">
        <v>39.15</v>
      </c>
      <c r="BW30" s="54">
        <v>38.57</v>
      </c>
      <c r="BX30" s="54">
        <v>37.99</v>
      </c>
      <c r="BY30" s="54">
        <v>37.43</v>
      </c>
      <c r="BZ30" s="54">
        <v>36.880000000000003</v>
      </c>
      <c r="CA30" s="54">
        <v>36.340000000000003</v>
      </c>
      <c r="CB30" s="54">
        <v>35.82</v>
      </c>
      <c r="CC30" s="54">
        <v>35.299999999999997</v>
      </c>
      <c r="CD30" s="54">
        <v>34.799999999999997</v>
      </c>
      <c r="CE30" s="54">
        <v>34.299999999999997</v>
      </c>
      <c r="CF30" s="54">
        <v>33.82</v>
      </c>
      <c r="CG30" s="54">
        <v>33.35</v>
      </c>
      <c r="CH30" s="54">
        <v>32.89</v>
      </c>
      <c r="CI30" s="54">
        <v>32.43</v>
      </c>
      <c r="CJ30" s="54">
        <v>31.99</v>
      </c>
      <c r="CK30" s="54">
        <v>31.56</v>
      </c>
      <c r="CL30" s="54">
        <v>31.13</v>
      </c>
      <c r="CM30" s="54">
        <v>30.71</v>
      </c>
      <c r="CN30" s="54">
        <v>30.31</v>
      </c>
      <c r="CO30" s="54">
        <v>29.91</v>
      </c>
      <c r="CP30" s="54">
        <v>29.52</v>
      </c>
      <c r="CQ30" s="54">
        <v>29.14</v>
      </c>
      <c r="CR30" s="54">
        <v>28.76</v>
      </c>
      <c r="CS30" s="54">
        <v>28.39</v>
      </c>
      <c r="CT30" s="54">
        <v>28.03</v>
      </c>
      <c r="CU30" s="54">
        <v>27.68</v>
      </c>
      <c r="CV30" s="54">
        <v>27.34</v>
      </c>
      <c r="CW30" s="54">
        <v>27</v>
      </c>
      <c r="CX30" s="54">
        <v>26.67</v>
      </c>
      <c r="CY30" s="54">
        <v>26.34</v>
      </c>
      <c r="CZ30" s="54">
        <v>26.02</v>
      </c>
      <c r="DA30" s="54">
        <v>25.71</v>
      </c>
      <c r="DB30" s="54">
        <v>25.4</v>
      </c>
      <c r="DC30" s="54">
        <v>25.1</v>
      </c>
      <c r="DD30" s="54">
        <v>24.81</v>
      </c>
      <c r="DE30" s="54">
        <v>24.52</v>
      </c>
      <c r="DF30" s="54">
        <v>24.23</v>
      </c>
      <c r="DG30" s="54">
        <v>23.95</v>
      </c>
      <c r="DH30" s="54">
        <v>23.68</v>
      </c>
      <c r="DI30" s="54">
        <v>23.41</v>
      </c>
      <c r="DJ30" s="54">
        <v>23.15</v>
      </c>
      <c r="DK30" s="54">
        <v>22.89</v>
      </c>
      <c r="DL30" s="54">
        <v>22.64</v>
      </c>
      <c r="DM30" s="54">
        <v>22.39</v>
      </c>
      <c r="DN30" s="54">
        <v>22.14</v>
      </c>
      <c r="DO30" s="54">
        <v>21.9</v>
      </c>
      <c r="DP30" s="54">
        <v>21.67</v>
      </c>
      <c r="DQ30" s="54">
        <v>21.43</v>
      </c>
      <c r="DR30" s="54">
        <v>21.21</v>
      </c>
      <c r="DS30" s="54">
        <v>20.98</v>
      </c>
      <c r="DT30" s="54">
        <v>20.76</v>
      </c>
      <c r="DU30" s="54">
        <v>20.55</v>
      </c>
      <c r="DV30" s="54">
        <v>20.329999999999998</v>
      </c>
      <c r="DW30" s="54">
        <v>20.13</v>
      </c>
      <c r="DX30" s="54">
        <v>19.920000000000002</v>
      </c>
      <c r="DY30" s="54">
        <v>19.72</v>
      </c>
      <c r="DZ30" s="54">
        <v>19.52</v>
      </c>
      <c r="EA30" s="54">
        <v>19.32</v>
      </c>
      <c r="EB30" s="54">
        <v>19.13</v>
      </c>
      <c r="EC30" s="54">
        <v>18.940000000000001</v>
      </c>
      <c r="ED30" s="54">
        <v>18.760000000000002</v>
      </c>
      <c r="EE30" s="54">
        <v>18.579999999999998</v>
      </c>
      <c r="EF30" s="54">
        <v>18.399999999999999</v>
      </c>
      <c r="EG30" s="54">
        <v>18.22</v>
      </c>
      <c r="EH30" s="54">
        <v>18.05</v>
      </c>
      <c r="EI30" s="54">
        <v>17.87</v>
      </c>
      <c r="EJ30" s="54">
        <v>17.71</v>
      </c>
      <c r="EK30" s="54">
        <v>17.54</v>
      </c>
      <c r="EL30" s="54">
        <v>17.38</v>
      </c>
      <c r="EM30" s="54">
        <v>17.22</v>
      </c>
      <c r="EN30" s="54">
        <v>17.059999999999999</v>
      </c>
      <c r="EO30" s="54">
        <v>16.899999999999999</v>
      </c>
      <c r="EP30" s="54">
        <v>16.75</v>
      </c>
      <c r="EQ30" s="54">
        <v>16.600000000000001</v>
      </c>
      <c r="ER30" s="54">
        <v>16.45</v>
      </c>
      <c r="ES30" s="54">
        <v>16.3</v>
      </c>
      <c r="ET30" s="54">
        <v>16.16</v>
      </c>
      <c r="EU30" s="54">
        <v>16.010000000000002</v>
      </c>
      <c r="EV30" s="54">
        <v>15.87</v>
      </c>
      <c r="EW30" s="54">
        <v>15.74</v>
      </c>
      <c r="EX30" s="54">
        <v>15.6</v>
      </c>
      <c r="EY30" s="54">
        <v>15.46</v>
      </c>
      <c r="EZ30" s="54">
        <v>15.33</v>
      </c>
      <c r="FA30" s="54">
        <v>15.2</v>
      </c>
      <c r="FB30" s="54">
        <v>15.07</v>
      </c>
      <c r="FC30" s="54">
        <v>14.95</v>
      </c>
      <c r="FD30" s="54">
        <v>14.82</v>
      </c>
      <c r="FE30" s="54">
        <v>14.7</v>
      </c>
      <c r="FF30" s="54">
        <v>14.58</v>
      </c>
      <c r="FG30" s="54">
        <v>14.46</v>
      </c>
      <c r="FH30" s="54">
        <v>14.34</v>
      </c>
      <c r="FI30" s="54">
        <v>14.22</v>
      </c>
      <c r="FJ30" s="54">
        <v>14.11</v>
      </c>
      <c r="FK30" s="54">
        <v>13.99</v>
      </c>
      <c r="FL30" s="54">
        <v>13.88</v>
      </c>
      <c r="FM30" s="54">
        <v>13.77</v>
      </c>
      <c r="FN30" s="54">
        <v>13.66</v>
      </c>
      <c r="FO30" s="54">
        <v>13.56</v>
      </c>
      <c r="FP30" s="54">
        <v>13.45</v>
      </c>
      <c r="FQ30" s="54">
        <v>13.34</v>
      </c>
      <c r="FR30" s="54">
        <v>13.24</v>
      </c>
      <c r="FS30" s="54">
        <v>13.14</v>
      </c>
      <c r="FT30" s="54">
        <v>13.04</v>
      </c>
      <c r="FU30" s="54">
        <v>12.94</v>
      </c>
      <c r="FV30" s="54">
        <v>12.84</v>
      </c>
      <c r="FW30" s="54">
        <v>12.74</v>
      </c>
      <c r="FX30" s="54">
        <v>12.65</v>
      </c>
      <c r="FY30" s="54">
        <v>12.55</v>
      </c>
      <c r="FZ30" s="54">
        <v>12.46</v>
      </c>
      <c r="GA30" s="54">
        <v>12.37</v>
      </c>
      <c r="GB30" s="54">
        <v>12.28</v>
      </c>
      <c r="GC30" s="54">
        <v>12.19</v>
      </c>
      <c r="GD30" s="54">
        <v>12.1</v>
      </c>
      <c r="GE30" s="54">
        <v>12.01</v>
      </c>
      <c r="GF30" s="54">
        <v>11.93</v>
      </c>
      <c r="GG30" s="54">
        <v>11.84</v>
      </c>
      <c r="GH30" s="54">
        <v>11.76</v>
      </c>
      <c r="GI30" s="54">
        <v>11.67</v>
      </c>
      <c r="GJ30" s="54">
        <v>11.59</v>
      </c>
      <c r="GK30" s="54">
        <v>11.51</v>
      </c>
      <c r="GL30" s="54">
        <v>11.43</v>
      </c>
      <c r="GM30" s="54">
        <v>11.35</v>
      </c>
      <c r="GN30" s="54">
        <v>11.27</v>
      </c>
      <c r="GO30" s="54">
        <v>11.19</v>
      </c>
      <c r="GP30" s="54">
        <v>11.11</v>
      </c>
      <c r="GQ30" s="54">
        <v>11.04</v>
      </c>
      <c r="GR30" s="54">
        <v>10.96</v>
      </c>
      <c r="GS30" s="54">
        <v>10.89</v>
      </c>
      <c r="GT30" s="54">
        <v>10.82</v>
      </c>
      <c r="GU30" s="54">
        <v>10.74</v>
      </c>
      <c r="GV30" s="54">
        <v>10.67</v>
      </c>
      <c r="GW30" s="54">
        <v>10.6</v>
      </c>
      <c r="GX30" s="54">
        <v>10.53</v>
      </c>
      <c r="GY30" s="54">
        <v>10.46</v>
      </c>
      <c r="GZ30" s="54">
        <v>10.39</v>
      </c>
      <c r="HA30" s="54">
        <v>10.32</v>
      </c>
      <c r="HB30" s="54">
        <v>10.26</v>
      </c>
      <c r="HC30" s="54">
        <v>10.19</v>
      </c>
      <c r="HD30" s="54">
        <v>10.130000000000001</v>
      </c>
      <c r="HE30" s="54">
        <v>10.06</v>
      </c>
      <c r="HF30" s="57">
        <v>9.9960000000000004</v>
      </c>
      <c r="HG30" s="57">
        <v>9.9329999999999998</v>
      </c>
      <c r="HH30" s="57">
        <v>9.8699999999999992</v>
      </c>
      <c r="HI30" s="57">
        <v>9.8079999999999998</v>
      </c>
      <c r="HJ30" s="57">
        <v>9.6850000000000005</v>
      </c>
      <c r="HK30" s="57">
        <v>9.5649999999999995</v>
      </c>
      <c r="HL30" s="57">
        <v>9.4480000000000004</v>
      </c>
      <c r="HM30" s="57">
        <v>9.3330000000000002</v>
      </c>
      <c r="HN30" s="57">
        <v>9.2200000000000006</v>
      </c>
      <c r="HO30" s="57">
        <v>9.11</v>
      </c>
      <c r="HP30" s="57">
        <v>9.0020000000000007</v>
      </c>
      <c r="HQ30" s="57">
        <v>8.8960000000000008</v>
      </c>
      <c r="HR30" s="57">
        <v>8.7919999999999998</v>
      </c>
      <c r="HS30" s="57">
        <v>8.69</v>
      </c>
      <c r="HT30" s="57">
        <v>8.59</v>
      </c>
      <c r="HU30" s="57">
        <v>8.4920000000000009</v>
      </c>
      <c r="HV30" s="57">
        <v>8.3960000000000008</v>
      </c>
      <c r="HW30" s="57">
        <v>8.3019999999999996</v>
      </c>
      <c r="HX30" s="57">
        <v>8.2100000000000009</v>
      </c>
      <c r="HY30" s="57">
        <v>8.1189999999999998</v>
      </c>
      <c r="HZ30" s="57">
        <v>8.0299999999999994</v>
      </c>
      <c r="IA30" s="57">
        <v>7.9420000000000002</v>
      </c>
      <c r="IB30" s="57">
        <v>7.8559999999999999</v>
      </c>
      <c r="IC30" s="57">
        <v>7.7720000000000002</v>
      </c>
      <c r="ID30" s="57">
        <v>7.6890000000000001</v>
      </c>
      <c r="IE30" s="57">
        <v>7.6079999999999997</v>
      </c>
      <c r="IF30" s="57">
        <v>7.5279999999999996</v>
      </c>
      <c r="IG30" s="57">
        <v>7.45</v>
      </c>
      <c r="IH30" s="57">
        <v>7.3730000000000002</v>
      </c>
      <c r="II30" s="57">
        <v>7.2969999999999997</v>
      </c>
      <c r="IJ30" s="57">
        <v>7.2220000000000004</v>
      </c>
      <c r="IK30" s="57">
        <v>7.149</v>
      </c>
      <c r="IL30" s="57">
        <v>7.077</v>
      </c>
      <c r="IM30" s="57">
        <v>7.0069999999999997</v>
      </c>
      <c r="IN30" s="57">
        <v>6.9370000000000003</v>
      </c>
      <c r="IO30" s="57">
        <v>6.8689999999999998</v>
      </c>
      <c r="IP30" s="57">
        <v>6.8010000000000002</v>
      </c>
      <c r="IQ30" s="57">
        <v>6.7350000000000003</v>
      </c>
      <c r="IR30" s="57">
        <v>6.67</v>
      </c>
      <c r="IS30" s="57">
        <v>6.6059999999999999</v>
      </c>
      <c r="IT30" s="57">
        <v>6.5430000000000001</v>
      </c>
      <c r="IU30" s="57">
        <v>6.4809999999999999</v>
      </c>
      <c r="IV30" s="57">
        <v>6.42</v>
      </c>
      <c r="IW30" s="57">
        <v>6.36</v>
      </c>
      <c r="IX30" s="57">
        <v>6.3010000000000002</v>
      </c>
      <c r="IY30" s="57">
        <v>6.2430000000000003</v>
      </c>
      <c r="IZ30" s="57">
        <v>6.1859999999999999</v>
      </c>
      <c r="JA30" s="57">
        <v>6.1289999999999996</v>
      </c>
      <c r="JB30" s="57">
        <v>6.0739999999999998</v>
      </c>
      <c r="JC30" s="57">
        <v>6.0190000000000001</v>
      </c>
      <c r="JD30" s="57">
        <v>5.9649999999999999</v>
      </c>
      <c r="JE30" s="57">
        <v>5.9119999999999999</v>
      </c>
      <c r="JF30" s="57">
        <v>5.86</v>
      </c>
      <c r="JG30" s="57">
        <v>5.8090000000000002</v>
      </c>
      <c r="JH30" s="57">
        <v>5.758</v>
      </c>
      <c r="JI30" s="57">
        <v>5.7080000000000002</v>
      </c>
      <c r="JJ30" s="57">
        <v>5.6589999999999998</v>
      </c>
      <c r="JK30" s="57">
        <v>5.61</v>
      </c>
      <c r="JL30" s="57">
        <v>5.5620000000000003</v>
      </c>
      <c r="JM30" s="57">
        <v>5.5149999999999997</v>
      </c>
      <c r="JN30" s="57">
        <v>5.4690000000000003</v>
      </c>
      <c r="JO30" s="57">
        <v>5.423</v>
      </c>
      <c r="JP30" s="57">
        <v>5.3780000000000001</v>
      </c>
      <c r="JQ30" s="57">
        <v>5.3330000000000002</v>
      </c>
      <c r="JR30" s="57">
        <v>5.2889999999999997</v>
      </c>
      <c r="JS30" s="57">
        <v>5.2460000000000004</v>
      </c>
      <c r="JT30" s="57">
        <v>5.2030000000000003</v>
      </c>
      <c r="JU30" s="57">
        <v>5.1609999999999996</v>
      </c>
      <c r="JV30" s="57">
        <v>5.12</v>
      </c>
      <c r="JW30" s="57">
        <v>5.0789999999999997</v>
      </c>
      <c r="JX30" s="57">
        <v>5.0380000000000003</v>
      </c>
      <c r="JY30" s="57">
        <v>4.9989999999999997</v>
      </c>
      <c r="JZ30" s="57">
        <v>4.9589999999999996</v>
      </c>
      <c r="KA30" s="57">
        <v>4.92</v>
      </c>
      <c r="KB30" s="57">
        <v>4.8819999999999997</v>
      </c>
      <c r="KC30" s="57">
        <v>4.8440000000000003</v>
      </c>
      <c r="KD30" s="57">
        <v>4.8070000000000004</v>
      </c>
      <c r="KE30" s="57">
        <v>4.7699999999999996</v>
      </c>
      <c r="KF30" s="57">
        <v>4.734</v>
      </c>
      <c r="KG30" s="57">
        <v>4.6980000000000004</v>
      </c>
      <c r="KH30" s="57">
        <v>4.6630000000000003</v>
      </c>
      <c r="KI30" s="57">
        <v>4.6280000000000001</v>
      </c>
      <c r="KJ30" s="57">
        <v>4.593</v>
      </c>
      <c r="KK30" s="57">
        <v>4.5590000000000002</v>
      </c>
      <c r="KL30" s="57">
        <v>4.5259999999999998</v>
      </c>
      <c r="KM30" s="57">
        <v>4.492</v>
      </c>
      <c r="KN30" s="57">
        <v>4.46</v>
      </c>
      <c r="KO30" s="57">
        <v>4.4269999999999996</v>
      </c>
      <c r="KP30" s="57">
        <v>4.3949999999999996</v>
      </c>
      <c r="KQ30" s="57">
        <v>4.3639999999999999</v>
      </c>
      <c r="KR30" s="57">
        <v>4.3330000000000002</v>
      </c>
      <c r="KS30" s="57">
        <v>4.3019999999999996</v>
      </c>
      <c r="KT30" s="57">
        <v>4.2709999999999999</v>
      </c>
      <c r="KU30" s="57">
        <v>4.2409999999999997</v>
      </c>
      <c r="KV30" s="57">
        <v>4.2110000000000003</v>
      </c>
      <c r="KW30" s="57">
        <v>4.181</v>
      </c>
      <c r="KX30" s="57">
        <v>4.1520000000000001</v>
      </c>
      <c r="KY30" s="57">
        <v>4.1230000000000002</v>
      </c>
      <c r="KZ30" s="57">
        <v>4.0940000000000003</v>
      </c>
      <c r="LA30" s="57">
        <v>4.0659999999999998</v>
      </c>
      <c r="LB30" s="57">
        <v>4.0380000000000003</v>
      </c>
      <c r="LC30" s="57">
        <v>4.01</v>
      </c>
      <c r="LD30" s="57">
        <v>3.9830000000000001</v>
      </c>
      <c r="LE30" s="58">
        <v>3.956</v>
      </c>
    </row>
    <row r="31" spans="2:317" ht="15.75" thickBot="1" x14ac:dyDescent="0.3">
      <c r="B31" s="5" t="str">
        <f t="shared" si="0"/>
        <v>bhp3USB</v>
      </c>
      <c r="C31" s="49" t="s">
        <v>13</v>
      </c>
      <c r="D31" s="51" t="s">
        <v>2</v>
      </c>
      <c r="E31" s="50" t="s">
        <v>20</v>
      </c>
      <c r="F31" s="49">
        <v>4931</v>
      </c>
      <c r="G31" s="50">
        <v>5</v>
      </c>
      <c r="H31" s="70">
        <v>124</v>
      </c>
      <c r="I31" s="61">
        <v>4931</v>
      </c>
      <c r="J31" s="61">
        <v>3521</v>
      </c>
      <c r="K31" s="61">
        <v>2301</v>
      </c>
      <c r="L31" s="61">
        <v>1838</v>
      </c>
      <c r="M31" s="61">
        <v>1492</v>
      </c>
      <c r="N31" s="61">
        <v>1243</v>
      </c>
      <c r="O31" s="61">
        <v>907.8</v>
      </c>
      <c r="P31" s="61">
        <v>747.7</v>
      </c>
      <c r="Q31" s="61">
        <v>614.1</v>
      </c>
      <c r="R31" s="61">
        <v>507.9</v>
      </c>
      <c r="S31" s="61">
        <v>424.9</v>
      </c>
      <c r="T31" s="61">
        <v>359.8</v>
      </c>
      <c r="U31" s="61">
        <v>318.7</v>
      </c>
      <c r="V31" s="61">
        <v>258.8</v>
      </c>
      <c r="W31" s="61">
        <v>214.6</v>
      </c>
      <c r="X31" s="61">
        <v>179.7</v>
      </c>
      <c r="Y31" s="61">
        <v>152.5</v>
      </c>
      <c r="Z31" s="61">
        <v>131.1</v>
      </c>
      <c r="AA31" s="62">
        <v>115</v>
      </c>
      <c r="AB31" s="61">
        <v>103.3</v>
      </c>
      <c r="AC31" s="71">
        <v>93.3</v>
      </c>
      <c r="AD31" s="71">
        <v>84.7</v>
      </c>
      <c r="AE31" s="61">
        <v>77.53</v>
      </c>
      <c r="AF31" s="61">
        <v>71.98</v>
      </c>
      <c r="AG31" s="61">
        <v>67.33</v>
      </c>
      <c r="AH31" s="61">
        <v>65.28</v>
      </c>
      <c r="AI31" s="61">
        <v>65.27</v>
      </c>
      <c r="AJ31" s="61">
        <v>65.010000000000005</v>
      </c>
      <c r="AK31" s="61">
        <v>64.540000000000006</v>
      </c>
      <c r="AL31" s="7">
        <v>63.92</v>
      </c>
      <c r="AM31" s="7">
        <v>63.16</v>
      </c>
      <c r="AN31" s="7">
        <v>62.31</v>
      </c>
      <c r="AO31" s="7">
        <v>61.38</v>
      </c>
      <c r="AP31" s="7">
        <v>60.39</v>
      </c>
      <c r="AQ31" s="7">
        <v>59.36</v>
      </c>
      <c r="AR31" s="7">
        <v>58.3</v>
      </c>
      <c r="AS31" s="7">
        <v>57.23</v>
      </c>
      <c r="AT31" s="7">
        <v>56.14</v>
      </c>
      <c r="AU31" s="7">
        <v>55.06</v>
      </c>
      <c r="AV31" s="7">
        <v>53.98</v>
      </c>
      <c r="AW31" s="7">
        <v>52.91</v>
      </c>
      <c r="AX31" s="7">
        <v>51.85</v>
      </c>
      <c r="AY31" s="7">
        <v>50.81</v>
      </c>
      <c r="AZ31" s="7">
        <v>49.78</v>
      </c>
      <c r="BA31" s="7">
        <v>48.78</v>
      </c>
      <c r="BB31" s="7">
        <v>47.79</v>
      </c>
      <c r="BC31" s="7">
        <v>46.83</v>
      </c>
      <c r="BD31" s="7">
        <v>45.89</v>
      </c>
      <c r="BE31" s="7">
        <v>44.97</v>
      </c>
      <c r="BF31" s="7">
        <v>44.18</v>
      </c>
      <c r="BG31" s="7">
        <v>43.45</v>
      </c>
      <c r="BH31" s="7">
        <v>42.73</v>
      </c>
      <c r="BI31" s="7">
        <v>42.03</v>
      </c>
      <c r="BJ31" s="7">
        <v>41.33</v>
      </c>
      <c r="BK31" s="7">
        <v>40.65</v>
      </c>
      <c r="BL31" s="7">
        <v>39.99</v>
      </c>
      <c r="BM31" s="7">
        <v>39.33</v>
      </c>
      <c r="BN31" s="7">
        <v>38.69</v>
      </c>
      <c r="BO31" s="7">
        <v>38.07</v>
      </c>
      <c r="BP31" s="7">
        <v>37.450000000000003</v>
      </c>
      <c r="BQ31" s="7">
        <v>36.85</v>
      </c>
      <c r="BR31" s="7">
        <v>36.26</v>
      </c>
      <c r="BS31" s="7">
        <v>35.69</v>
      </c>
      <c r="BT31" s="7">
        <v>35.119999999999997</v>
      </c>
      <c r="BU31" s="7">
        <v>34.57</v>
      </c>
      <c r="BV31" s="7">
        <v>34.04</v>
      </c>
      <c r="BW31" s="7">
        <v>33.51</v>
      </c>
      <c r="BX31" s="7">
        <v>33</v>
      </c>
      <c r="BY31" s="7">
        <v>32.49</v>
      </c>
      <c r="BZ31" s="7">
        <v>32</v>
      </c>
      <c r="CA31" s="7">
        <v>31.52</v>
      </c>
      <c r="CB31" s="7">
        <v>31.05</v>
      </c>
      <c r="CC31" s="7">
        <v>30.59</v>
      </c>
      <c r="CD31" s="7">
        <v>30.14</v>
      </c>
      <c r="CE31" s="7">
        <v>29.71</v>
      </c>
      <c r="CF31" s="7">
        <v>29.28</v>
      </c>
      <c r="CG31" s="7">
        <v>28.86</v>
      </c>
      <c r="CH31" s="7">
        <v>28.45</v>
      </c>
      <c r="CI31" s="7">
        <v>28.05</v>
      </c>
      <c r="CJ31" s="7">
        <v>27.65</v>
      </c>
      <c r="CK31" s="7">
        <v>27.27</v>
      </c>
      <c r="CL31" s="7">
        <v>26.89</v>
      </c>
      <c r="CM31" s="7">
        <v>26.53</v>
      </c>
      <c r="CN31" s="7">
        <v>26.17</v>
      </c>
      <c r="CO31" s="7">
        <v>25.82</v>
      </c>
      <c r="CP31" s="7">
        <v>25.47</v>
      </c>
      <c r="CQ31" s="7">
        <v>25.14</v>
      </c>
      <c r="CR31" s="7">
        <v>24.81</v>
      </c>
      <c r="CS31" s="7">
        <v>24.48</v>
      </c>
      <c r="CT31" s="7">
        <v>24.17</v>
      </c>
      <c r="CU31" s="7">
        <v>23.86</v>
      </c>
      <c r="CV31" s="7">
        <v>23.55</v>
      </c>
      <c r="CW31" s="7">
        <v>23.26</v>
      </c>
      <c r="CX31" s="7">
        <v>22.97</v>
      </c>
      <c r="CY31" s="7">
        <v>22.68</v>
      </c>
      <c r="CZ31" s="7">
        <v>22.4</v>
      </c>
      <c r="DA31" s="7">
        <v>22.13</v>
      </c>
      <c r="DB31" s="7">
        <v>21.86</v>
      </c>
      <c r="DC31" s="7">
        <v>21.6</v>
      </c>
      <c r="DD31" s="7">
        <v>21.34</v>
      </c>
      <c r="DE31" s="7">
        <v>21.09</v>
      </c>
      <c r="DF31" s="7">
        <v>20.84</v>
      </c>
      <c r="DG31" s="7">
        <v>20.59</v>
      </c>
      <c r="DH31" s="7">
        <v>20.36</v>
      </c>
      <c r="DI31" s="7">
        <v>20.12</v>
      </c>
      <c r="DJ31" s="7">
        <v>19.89</v>
      </c>
      <c r="DK31" s="7">
        <v>19.670000000000002</v>
      </c>
      <c r="DL31" s="7">
        <v>19.45</v>
      </c>
      <c r="DM31" s="7">
        <v>19.23</v>
      </c>
      <c r="DN31" s="7">
        <v>19.010000000000002</v>
      </c>
      <c r="DO31" s="7">
        <v>18.809999999999999</v>
      </c>
      <c r="DP31" s="7">
        <v>18.600000000000001</v>
      </c>
      <c r="DQ31" s="7">
        <v>18.399999999999999</v>
      </c>
      <c r="DR31" s="7">
        <v>18.2</v>
      </c>
      <c r="DS31" s="7">
        <v>18.010000000000002</v>
      </c>
      <c r="DT31" s="7">
        <v>17.809999999999999</v>
      </c>
      <c r="DU31" s="7">
        <v>17.63</v>
      </c>
      <c r="DV31" s="7">
        <v>17.440000000000001</v>
      </c>
      <c r="DW31" s="7">
        <v>17.260000000000002</v>
      </c>
      <c r="DX31" s="7">
        <v>17.079999999999998</v>
      </c>
      <c r="DY31" s="7">
        <v>16.91</v>
      </c>
      <c r="DZ31" s="7">
        <v>16.739999999999998</v>
      </c>
      <c r="EA31" s="7">
        <v>16.57</v>
      </c>
      <c r="EB31" s="7">
        <v>16.399999999999999</v>
      </c>
      <c r="EC31" s="7">
        <v>16.239999999999998</v>
      </c>
      <c r="ED31" s="7">
        <v>16.079999999999998</v>
      </c>
      <c r="EE31" s="7">
        <v>15.92</v>
      </c>
      <c r="EF31" s="7">
        <v>15.76</v>
      </c>
      <c r="EG31" s="7">
        <v>15.61</v>
      </c>
      <c r="EH31" s="7">
        <v>15.46</v>
      </c>
      <c r="EI31" s="7">
        <v>15.31</v>
      </c>
      <c r="EJ31" s="7">
        <v>15.16</v>
      </c>
      <c r="EK31" s="7">
        <v>15.02</v>
      </c>
      <c r="EL31" s="7">
        <v>14.88</v>
      </c>
      <c r="EM31" s="7">
        <v>14.74</v>
      </c>
      <c r="EN31" s="7">
        <v>14.6</v>
      </c>
      <c r="EO31" s="7">
        <v>14.47</v>
      </c>
      <c r="EP31" s="7">
        <v>14.34</v>
      </c>
      <c r="EQ31" s="7">
        <v>14.2</v>
      </c>
      <c r="ER31" s="7">
        <v>14.08</v>
      </c>
      <c r="ES31" s="7">
        <v>13.95</v>
      </c>
      <c r="ET31" s="7">
        <v>13.82</v>
      </c>
      <c r="EU31" s="7">
        <v>13.7</v>
      </c>
      <c r="EV31" s="7">
        <v>13.58</v>
      </c>
      <c r="EW31" s="7">
        <v>13.46</v>
      </c>
      <c r="EX31" s="7">
        <v>13.34</v>
      </c>
      <c r="EY31" s="7">
        <v>13.23</v>
      </c>
      <c r="EZ31" s="7">
        <v>13.11</v>
      </c>
      <c r="FA31" s="7">
        <v>13</v>
      </c>
      <c r="FB31" s="7">
        <v>12.89</v>
      </c>
      <c r="FC31" s="7">
        <v>12.78</v>
      </c>
      <c r="FD31" s="7">
        <v>12.67</v>
      </c>
      <c r="FE31" s="7">
        <v>12.57</v>
      </c>
      <c r="FF31" s="7">
        <v>12.46</v>
      </c>
      <c r="FG31" s="7">
        <v>12.36</v>
      </c>
      <c r="FH31" s="7">
        <v>12.26</v>
      </c>
      <c r="FI31" s="7">
        <v>12.16</v>
      </c>
      <c r="FJ31" s="7">
        <v>12.06</v>
      </c>
      <c r="FK31" s="7">
        <v>11.96</v>
      </c>
      <c r="FL31" s="7">
        <v>11.86</v>
      </c>
      <c r="FM31" s="7">
        <v>11.77</v>
      </c>
      <c r="FN31" s="7">
        <v>11.67</v>
      </c>
      <c r="FO31" s="7">
        <v>11.58</v>
      </c>
      <c r="FP31" s="7">
        <v>11.49</v>
      </c>
      <c r="FQ31" s="7">
        <v>11.4</v>
      </c>
      <c r="FR31" s="7">
        <v>11.31</v>
      </c>
      <c r="FS31" s="7">
        <v>11.22</v>
      </c>
      <c r="FT31" s="7">
        <v>11.14</v>
      </c>
      <c r="FU31" s="7">
        <v>11.05</v>
      </c>
      <c r="FV31" s="7">
        <v>10.97</v>
      </c>
      <c r="FW31" s="7">
        <v>10.88</v>
      </c>
      <c r="FX31" s="7">
        <v>10.8</v>
      </c>
      <c r="FY31" s="7">
        <v>10.72</v>
      </c>
      <c r="FZ31" s="7">
        <v>10.64</v>
      </c>
      <c r="GA31" s="7">
        <v>10.56</v>
      </c>
      <c r="GB31" s="7">
        <v>10.48</v>
      </c>
      <c r="GC31" s="7">
        <v>10.41</v>
      </c>
      <c r="GD31" s="7">
        <v>10.33</v>
      </c>
      <c r="GE31" s="7">
        <v>10.25</v>
      </c>
      <c r="GF31" s="7">
        <v>10.18</v>
      </c>
      <c r="GG31" s="7">
        <v>10.11</v>
      </c>
      <c r="GH31" s="7">
        <v>10.029999999999999</v>
      </c>
      <c r="GI31" s="64">
        <v>9.9619999999999997</v>
      </c>
      <c r="GJ31" s="64">
        <v>9.891</v>
      </c>
      <c r="GK31" s="64">
        <v>9.8209999999999997</v>
      </c>
      <c r="GL31" s="64">
        <v>9.7520000000000007</v>
      </c>
      <c r="GM31" s="64">
        <v>9.6839999999999993</v>
      </c>
      <c r="GN31" s="64">
        <v>9.6159999999999997</v>
      </c>
      <c r="GO31" s="64">
        <v>9.5500000000000007</v>
      </c>
      <c r="GP31" s="64">
        <v>9.484</v>
      </c>
      <c r="GQ31" s="64">
        <v>9.4179999999999993</v>
      </c>
      <c r="GR31" s="64">
        <v>9.3539999999999992</v>
      </c>
      <c r="GS31" s="64">
        <v>9.2899999999999991</v>
      </c>
      <c r="GT31" s="64">
        <v>9.2270000000000003</v>
      </c>
      <c r="GU31" s="64">
        <v>9.1649999999999991</v>
      </c>
      <c r="GV31" s="64">
        <v>9.1039999999999992</v>
      </c>
      <c r="GW31" s="64">
        <v>9.0429999999999993</v>
      </c>
      <c r="GX31" s="64">
        <v>8.9830000000000005</v>
      </c>
      <c r="GY31" s="64">
        <v>8.923</v>
      </c>
      <c r="GZ31" s="64">
        <v>8.8640000000000008</v>
      </c>
      <c r="HA31" s="64">
        <v>8.8059999999999992</v>
      </c>
      <c r="HB31" s="64">
        <v>8.7490000000000006</v>
      </c>
      <c r="HC31" s="64">
        <v>8.6920000000000002</v>
      </c>
      <c r="HD31" s="64">
        <v>8.6349999999999998</v>
      </c>
      <c r="HE31" s="64">
        <v>8.58</v>
      </c>
      <c r="HF31" s="64">
        <v>8.5250000000000004</v>
      </c>
      <c r="HG31" s="64">
        <v>8.4700000000000006</v>
      </c>
      <c r="HH31" s="64">
        <v>8.4160000000000004</v>
      </c>
      <c r="HI31" s="64">
        <v>8.3629999999999995</v>
      </c>
      <c r="HJ31" s="64">
        <v>8.2579999999999991</v>
      </c>
      <c r="HK31" s="64">
        <v>8.1549999999999994</v>
      </c>
      <c r="HL31" s="64">
        <v>8.0549999999999997</v>
      </c>
      <c r="HM31" s="64">
        <v>7.9560000000000004</v>
      </c>
      <c r="HN31" s="64">
        <v>7.86</v>
      </c>
      <c r="HO31" s="64">
        <v>7.7649999999999997</v>
      </c>
      <c r="HP31" s="64">
        <v>7.673</v>
      </c>
      <c r="HQ31" s="64">
        <v>7.5819999999999999</v>
      </c>
      <c r="HR31" s="64">
        <v>7.4930000000000003</v>
      </c>
      <c r="HS31" s="64">
        <v>7.4059999999999997</v>
      </c>
      <c r="HT31" s="64">
        <v>7.3209999999999997</v>
      </c>
      <c r="HU31" s="64">
        <v>7.2370000000000001</v>
      </c>
      <c r="HV31" s="64">
        <v>7.1550000000000002</v>
      </c>
      <c r="HW31" s="64">
        <v>7.0739999999999998</v>
      </c>
      <c r="HX31" s="64">
        <v>6.9950000000000001</v>
      </c>
      <c r="HY31" s="64">
        <v>6.9169999999999998</v>
      </c>
      <c r="HZ31" s="64">
        <v>6.8410000000000002</v>
      </c>
      <c r="IA31" s="64">
        <v>6.766</v>
      </c>
      <c r="IB31" s="64">
        <v>6.6929999999999996</v>
      </c>
      <c r="IC31" s="64">
        <v>6.6210000000000004</v>
      </c>
      <c r="ID31" s="64">
        <v>6.55</v>
      </c>
      <c r="IE31" s="64">
        <v>6.48</v>
      </c>
      <c r="IF31" s="64">
        <v>6.4119999999999999</v>
      </c>
      <c r="IG31" s="64">
        <v>6.3449999999999998</v>
      </c>
      <c r="IH31" s="64">
        <v>6.2789999999999999</v>
      </c>
      <c r="II31" s="64">
        <v>6.2140000000000004</v>
      </c>
      <c r="IJ31" s="64">
        <v>6.1509999999999998</v>
      </c>
      <c r="IK31" s="64">
        <v>6.0880000000000001</v>
      </c>
      <c r="IL31" s="64">
        <v>6.0270000000000001</v>
      </c>
      <c r="IM31" s="64">
        <v>5.9660000000000002</v>
      </c>
      <c r="IN31" s="64">
        <v>5.907</v>
      </c>
      <c r="IO31" s="64">
        <v>5.8490000000000002</v>
      </c>
      <c r="IP31" s="64">
        <v>5.7910000000000004</v>
      </c>
      <c r="IQ31" s="64">
        <v>5.7350000000000003</v>
      </c>
      <c r="IR31" s="64">
        <v>5.6790000000000003</v>
      </c>
      <c r="IS31" s="64">
        <v>5.625</v>
      </c>
      <c r="IT31" s="64">
        <v>5.5709999999999997</v>
      </c>
      <c r="IU31" s="64">
        <v>5.5179999999999998</v>
      </c>
      <c r="IV31" s="64">
        <v>5.4660000000000002</v>
      </c>
      <c r="IW31" s="64">
        <v>5.415</v>
      </c>
      <c r="IX31" s="64">
        <v>5.3639999999999999</v>
      </c>
      <c r="IY31" s="64">
        <v>5.3150000000000004</v>
      </c>
      <c r="IZ31" s="64">
        <v>5.266</v>
      </c>
      <c r="JA31" s="64">
        <v>5.218</v>
      </c>
      <c r="JB31" s="64">
        <v>5.17</v>
      </c>
      <c r="JC31" s="64">
        <v>5.1239999999999997</v>
      </c>
      <c r="JD31" s="64">
        <v>5.0780000000000003</v>
      </c>
      <c r="JE31" s="64">
        <v>5.032</v>
      </c>
      <c r="JF31" s="64">
        <v>4.9880000000000004</v>
      </c>
      <c r="JG31" s="64">
        <v>4.944</v>
      </c>
      <c r="JH31" s="64">
        <v>4.9009999999999998</v>
      </c>
      <c r="JI31" s="64">
        <v>4.8579999999999997</v>
      </c>
      <c r="JJ31" s="64">
        <v>4.8159999999999998</v>
      </c>
      <c r="JK31" s="64">
        <v>4.7750000000000004</v>
      </c>
      <c r="JL31" s="64">
        <v>4.734</v>
      </c>
      <c r="JM31" s="64">
        <v>4.694</v>
      </c>
      <c r="JN31" s="64">
        <v>4.6539999999999999</v>
      </c>
      <c r="JO31" s="64">
        <v>4.6150000000000002</v>
      </c>
      <c r="JP31" s="64">
        <v>4.577</v>
      </c>
      <c r="JQ31" s="64">
        <v>4.5389999999999997</v>
      </c>
      <c r="JR31" s="64">
        <v>4.5019999999999998</v>
      </c>
      <c r="JS31" s="64">
        <v>4.4649999999999999</v>
      </c>
      <c r="JT31" s="64">
        <v>4.4279999999999999</v>
      </c>
      <c r="JU31" s="64">
        <v>4.3920000000000003</v>
      </c>
      <c r="JV31" s="64">
        <v>4.3570000000000002</v>
      </c>
      <c r="JW31" s="64">
        <v>4.3220000000000001</v>
      </c>
      <c r="JX31" s="64">
        <v>4.2880000000000003</v>
      </c>
      <c r="JY31" s="64">
        <v>4.2539999999999996</v>
      </c>
      <c r="JZ31" s="64">
        <v>4.22</v>
      </c>
      <c r="KA31" s="64">
        <v>4.1870000000000003</v>
      </c>
      <c r="KB31" s="64">
        <v>4.1550000000000002</v>
      </c>
      <c r="KC31" s="64">
        <v>4.1230000000000002</v>
      </c>
      <c r="KD31" s="64">
        <v>4.0910000000000002</v>
      </c>
      <c r="KE31" s="64">
        <v>4.0599999999999996</v>
      </c>
      <c r="KF31" s="64">
        <v>4.0289999999999999</v>
      </c>
      <c r="KG31" s="64">
        <v>3.9980000000000002</v>
      </c>
      <c r="KH31" s="64">
        <v>3.968</v>
      </c>
      <c r="KI31" s="64">
        <v>3.9380000000000002</v>
      </c>
      <c r="KJ31" s="64">
        <v>3.9089999999999998</v>
      </c>
      <c r="KK31" s="64">
        <v>3.88</v>
      </c>
      <c r="KL31" s="64">
        <v>3.8519999999999999</v>
      </c>
      <c r="KM31" s="64">
        <v>3.823</v>
      </c>
      <c r="KN31" s="64">
        <v>3.7959999999999998</v>
      </c>
      <c r="KO31" s="64">
        <v>3.7679999999999998</v>
      </c>
      <c r="KP31" s="64">
        <v>3.7410000000000001</v>
      </c>
      <c r="KQ31" s="64">
        <v>3.714</v>
      </c>
      <c r="KR31" s="64">
        <v>3.6880000000000002</v>
      </c>
      <c r="KS31" s="64">
        <v>3.661</v>
      </c>
      <c r="KT31" s="64">
        <v>3.6360000000000001</v>
      </c>
      <c r="KU31" s="64">
        <v>3.61</v>
      </c>
      <c r="KV31" s="64">
        <v>3.585</v>
      </c>
      <c r="KW31" s="64">
        <v>3.56</v>
      </c>
      <c r="KX31" s="64">
        <v>3.5350000000000001</v>
      </c>
      <c r="KY31" s="64">
        <v>3.5110000000000001</v>
      </c>
      <c r="KZ31" s="64">
        <v>3.4870000000000001</v>
      </c>
      <c r="LA31" s="64">
        <v>3.4630000000000001</v>
      </c>
      <c r="LB31" s="64">
        <v>3.44</v>
      </c>
      <c r="LC31" s="64">
        <v>3.4159999999999999</v>
      </c>
      <c r="LD31" s="64">
        <v>3.3929999999999998</v>
      </c>
      <c r="LE31" s="65">
        <v>3.37</v>
      </c>
    </row>
    <row r="32" spans="2:317" x14ac:dyDescent="0.25">
      <c r="B32" s="5" t="str">
        <f t="shared" si="0"/>
        <v>bhp4RSM</v>
      </c>
      <c r="C32" s="41" t="s">
        <v>14</v>
      </c>
      <c r="D32" s="43" t="s">
        <v>3</v>
      </c>
      <c r="E32" s="42" t="s">
        <v>19</v>
      </c>
      <c r="F32" s="41">
        <v>11550</v>
      </c>
      <c r="G32" s="42">
        <v>4</v>
      </c>
      <c r="H32" s="41">
        <v>4592</v>
      </c>
      <c r="I32" s="43">
        <v>10660</v>
      </c>
      <c r="J32" s="43">
        <v>6189</v>
      </c>
      <c r="K32" s="43">
        <v>3548</v>
      </c>
      <c r="L32" s="43">
        <v>2257</v>
      </c>
      <c r="M32" s="43">
        <v>1846</v>
      </c>
      <c r="N32" s="43">
        <v>1580</v>
      </c>
      <c r="O32" s="43">
        <v>1199</v>
      </c>
      <c r="P32" s="43">
        <v>931.7</v>
      </c>
      <c r="Q32" s="43">
        <v>734.9</v>
      </c>
      <c r="R32" s="43">
        <v>612.9</v>
      </c>
      <c r="S32" s="44">
        <v>542</v>
      </c>
      <c r="T32" s="44">
        <v>477.5</v>
      </c>
      <c r="U32" s="43">
        <v>420.6</v>
      </c>
      <c r="V32" s="43">
        <v>313.8</v>
      </c>
      <c r="W32" s="43">
        <v>250.3</v>
      </c>
      <c r="X32" s="43">
        <v>203.1</v>
      </c>
      <c r="Y32" s="43">
        <v>167.8</v>
      </c>
      <c r="Z32" s="43">
        <v>146.4</v>
      </c>
      <c r="AA32" s="43">
        <v>130.80000000000001</v>
      </c>
      <c r="AB32" s="43">
        <v>117.2</v>
      </c>
      <c r="AC32" s="43">
        <v>105.4</v>
      </c>
      <c r="AD32" s="43">
        <v>95.13</v>
      </c>
      <c r="AE32" s="43">
        <v>88.88</v>
      </c>
      <c r="AF32" s="43">
        <v>84.14</v>
      </c>
      <c r="AG32" s="43">
        <v>79.86</v>
      </c>
      <c r="AH32" s="72">
        <v>77.5</v>
      </c>
      <c r="AI32" s="43">
        <v>74.98</v>
      </c>
      <c r="AJ32" s="72">
        <v>72.400000000000006</v>
      </c>
      <c r="AK32" s="43">
        <v>69.81</v>
      </c>
      <c r="AL32" s="67">
        <v>67.239999999999995</v>
      </c>
      <c r="AM32" s="67">
        <v>64.73</v>
      </c>
      <c r="AN32" s="67">
        <v>62.3</v>
      </c>
      <c r="AO32" s="67">
        <v>59.95</v>
      </c>
      <c r="AP32" s="67">
        <v>57.94</v>
      </c>
      <c r="AQ32" s="67">
        <v>56.42</v>
      </c>
      <c r="AR32" s="67">
        <v>55.44</v>
      </c>
      <c r="AS32" s="67">
        <v>54.43</v>
      </c>
      <c r="AT32" s="67">
        <v>53.4</v>
      </c>
      <c r="AU32" s="67">
        <v>52.35</v>
      </c>
      <c r="AV32" s="67">
        <v>51.31</v>
      </c>
      <c r="AW32" s="67">
        <v>50.27</v>
      </c>
      <c r="AX32" s="67">
        <v>49.23</v>
      </c>
      <c r="AY32" s="67">
        <v>48.21</v>
      </c>
      <c r="AZ32" s="67">
        <v>47.2</v>
      </c>
      <c r="BA32" s="67">
        <v>46.21</v>
      </c>
      <c r="BB32" s="67">
        <v>45.24</v>
      </c>
      <c r="BC32" s="67">
        <v>44.29</v>
      </c>
      <c r="BD32" s="67">
        <v>43.36</v>
      </c>
      <c r="BE32" s="67">
        <v>42.45</v>
      </c>
      <c r="BF32" s="67">
        <v>41.57</v>
      </c>
      <c r="BG32" s="67">
        <v>40.700000000000003</v>
      </c>
      <c r="BH32" s="67">
        <v>40.36</v>
      </c>
      <c r="BI32" s="67">
        <v>40.380000000000003</v>
      </c>
      <c r="BJ32" s="67">
        <v>40.369999999999997</v>
      </c>
      <c r="BK32" s="67">
        <v>40.33</v>
      </c>
      <c r="BL32" s="67">
        <v>40.33</v>
      </c>
      <c r="BM32" s="67">
        <v>40.4</v>
      </c>
      <c r="BN32" s="67">
        <v>40.450000000000003</v>
      </c>
      <c r="BO32" s="67">
        <v>40.49</v>
      </c>
      <c r="BP32" s="67">
        <v>40.5</v>
      </c>
      <c r="BQ32" s="67">
        <v>40.49</v>
      </c>
      <c r="BR32" s="67">
        <v>40.47</v>
      </c>
      <c r="BS32" s="67">
        <v>40.43</v>
      </c>
      <c r="BT32" s="67">
        <v>40.380000000000003</v>
      </c>
      <c r="BU32" s="67">
        <v>40.31</v>
      </c>
      <c r="BV32" s="67">
        <v>40.229999999999997</v>
      </c>
      <c r="BW32" s="67">
        <v>40.14</v>
      </c>
      <c r="BX32" s="67">
        <v>40.06</v>
      </c>
      <c r="BY32" s="67">
        <v>40.020000000000003</v>
      </c>
      <c r="BZ32" s="67">
        <v>39.979999999999997</v>
      </c>
      <c r="CA32" s="67">
        <v>39.92</v>
      </c>
      <c r="CB32" s="67">
        <v>39.86</v>
      </c>
      <c r="CC32" s="67">
        <v>39.79</v>
      </c>
      <c r="CD32" s="67">
        <v>39.71</v>
      </c>
      <c r="CE32" s="67">
        <v>39.619999999999997</v>
      </c>
      <c r="CF32" s="67">
        <v>39.520000000000003</v>
      </c>
      <c r="CG32" s="67">
        <v>39.409999999999997</v>
      </c>
      <c r="CH32" s="67">
        <v>39.299999999999997</v>
      </c>
      <c r="CI32" s="67">
        <v>39.18</v>
      </c>
      <c r="CJ32" s="67">
        <v>39.049999999999997</v>
      </c>
      <c r="CK32" s="67">
        <v>38.92</v>
      </c>
      <c r="CL32" s="67">
        <v>38.78</v>
      </c>
      <c r="CM32" s="67">
        <v>38.64</v>
      </c>
      <c r="CN32" s="67">
        <v>38.49</v>
      </c>
      <c r="CO32" s="67">
        <v>38.340000000000003</v>
      </c>
      <c r="CP32" s="67">
        <v>38.18</v>
      </c>
      <c r="CQ32" s="67">
        <v>38.03</v>
      </c>
      <c r="CR32" s="67">
        <v>37.880000000000003</v>
      </c>
      <c r="CS32" s="67">
        <v>37.72</v>
      </c>
      <c r="CT32" s="67">
        <v>37.56</v>
      </c>
      <c r="CU32" s="67">
        <v>37.4</v>
      </c>
      <c r="CV32" s="67">
        <v>37.229999999999997</v>
      </c>
      <c r="CW32" s="67">
        <v>37.08</v>
      </c>
      <c r="CX32" s="67">
        <v>36.92</v>
      </c>
      <c r="CY32" s="67">
        <v>36.770000000000003</v>
      </c>
      <c r="CZ32" s="67">
        <v>36.61</v>
      </c>
      <c r="DA32" s="67">
        <v>36.450000000000003</v>
      </c>
      <c r="DB32" s="67">
        <v>36.29</v>
      </c>
      <c r="DC32" s="67">
        <v>36.119999999999997</v>
      </c>
      <c r="DD32" s="67">
        <v>35.96</v>
      </c>
      <c r="DE32" s="67">
        <v>35.79</v>
      </c>
      <c r="DF32" s="67">
        <v>35.619999999999997</v>
      </c>
      <c r="DG32" s="67">
        <v>35.450000000000003</v>
      </c>
      <c r="DH32" s="67">
        <v>35.28</v>
      </c>
      <c r="DI32" s="67">
        <v>35.11</v>
      </c>
      <c r="DJ32" s="67">
        <v>34.94</v>
      </c>
      <c r="DK32" s="67">
        <v>34.770000000000003</v>
      </c>
      <c r="DL32" s="67">
        <v>34.590000000000003</v>
      </c>
      <c r="DM32" s="67">
        <v>34.44</v>
      </c>
      <c r="DN32" s="67">
        <v>34.299999999999997</v>
      </c>
      <c r="DO32" s="67">
        <v>34.159999999999997</v>
      </c>
      <c r="DP32" s="67">
        <v>34.020000000000003</v>
      </c>
      <c r="DQ32" s="67">
        <v>33.869999999999997</v>
      </c>
      <c r="DR32" s="67">
        <v>33.729999999999997</v>
      </c>
      <c r="DS32" s="67">
        <v>33.58</v>
      </c>
      <c r="DT32" s="67">
        <v>33.43</v>
      </c>
      <c r="DU32" s="67">
        <v>33.29</v>
      </c>
      <c r="DV32" s="67">
        <v>33.17</v>
      </c>
      <c r="DW32" s="67">
        <v>33.06</v>
      </c>
      <c r="DX32" s="67">
        <v>32.950000000000003</v>
      </c>
      <c r="DY32" s="67">
        <v>32.840000000000003</v>
      </c>
      <c r="DZ32" s="67">
        <v>32.729999999999997</v>
      </c>
      <c r="EA32" s="67">
        <v>32.619999999999997</v>
      </c>
      <c r="EB32" s="67">
        <v>32.5</v>
      </c>
      <c r="EC32" s="67">
        <v>32.39</v>
      </c>
      <c r="ED32" s="67">
        <v>32.270000000000003</v>
      </c>
      <c r="EE32" s="67">
        <v>32.159999999999997</v>
      </c>
      <c r="EF32" s="67">
        <v>32.04</v>
      </c>
      <c r="EG32" s="67">
        <v>31.92</v>
      </c>
      <c r="EH32" s="67">
        <v>31.8</v>
      </c>
      <c r="EI32" s="67">
        <v>31.68</v>
      </c>
      <c r="EJ32" s="67">
        <v>31.56</v>
      </c>
      <c r="EK32" s="67">
        <v>31.44</v>
      </c>
      <c r="EL32" s="67">
        <v>31.32</v>
      </c>
      <c r="EM32" s="67">
        <v>31.2</v>
      </c>
      <c r="EN32" s="67">
        <v>31.08</v>
      </c>
      <c r="EO32" s="67">
        <v>30.96</v>
      </c>
      <c r="EP32" s="67">
        <v>30.85</v>
      </c>
      <c r="EQ32" s="67">
        <v>30.76</v>
      </c>
      <c r="ER32" s="67">
        <v>30.67</v>
      </c>
      <c r="ES32" s="67">
        <v>30.57</v>
      </c>
      <c r="ET32" s="67">
        <v>30.48</v>
      </c>
      <c r="EU32" s="67">
        <v>30.39</v>
      </c>
      <c r="EV32" s="67">
        <v>30.29</v>
      </c>
      <c r="EW32" s="67">
        <v>30.19</v>
      </c>
      <c r="EX32" s="67">
        <v>30.1</v>
      </c>
      <c r="EY32" s="67">
        <v>30</v>
      </c>
      <c r="EZ32" s="67">
        <v>29.91</v>
      </c>
      <c r="FA32" s="67">
        <v>29.81</v>
      </c>
      <c r="FB32" s="67">
        <v>29.71</v>
      </c>
      <c r="FC32" s="67">
        <v>29.61</v>
      </c>
      <c r="FD32" s="67">
        <v>29.51</v>
      </c>
      <c r="FE32" s="67">
        <v>29.42</v>
      </c>
      <c r="FF32" s="67">
        <v>29.32</v>
      </c>
      <c r="FG32" s="67">
        <v>29.22</v>
      </c>
      <c r="FH32" s="67">
        <v>29.12</v>
      </c>
      <c r="FI32" s="67">
        <v>29.02</v>
      </c>
      <c r="FJ32" s="67">
        <v>28.92</v>
      </c>
      <c r="FK32" s="67">
        <v>28.82</v>
      </c>
      <c r="FL32" s="67">
        <v>28.72</v>
      </c>
      <c r="FM32" s="67">
        <v>28.62</v>
      </c>
      <c r="FN32" s="67">
        <v>28.52</v>
      </c>
      <c r="FO32" s="67">
        <v>28.42</v>
      </c>
      <c r="FP32" s="67">
        <v>28.32</v>
      </c>
      <c r="FQ32" s="67">
        <v>28.22</v>
      </c>
      <c r="FR32" s="67">
        <v>28.13</v>
      </c>
      <c r="FS32" s="67">
        <v>28.05</v>
      </c>
      <c r="FT32" s="67">
        <v>27.97</v>
      </c>
      <c r="FU32" s="67">
        <v>27.89</v>
      </c>
      <c r="FV32" s="67">
        <v>27.81</v>
      </c>
      <c r="FW32" s="67">
        <v>27.73</v>
      </c>
      <c r="FX32" s="67">
        <v>27.65</v>
      </c>
      <c r="FY32" s="67">
        <v>27.56</v>
      </c>
      <c r="FZ32" s="67">
        <v>27.48</v>
      </c>
      <c r="GA32" s="67">
        <v>27.4</v>
      </c>
      <c r="GB32" s="67">
        <v>27.32</v>
      </c>
      <c r="GC32" s="67">
        <v>27.24</v>
      </c>
      <c r="GD32" s="67">
        <v>27.16</v>
      </c>
      <c r="GE32" s="67">
        <v>27.08</v>
      </c>
      <c r="GF32" s="67">
        <v>27</v>
      </c>
      <c r="GG32" s="67">
        <v>26.92</v>
      </c>
      <c r="GH32" s="67">
        <v>26.84</v>
      </c>
      <c r="GI32" s="67">
        <v>26.76</v>
      </c>
      <c r="GJ32" s="67">
        <v>26.68</v>
      </c>
      <c r="GK32" s="67">
        <v>26.61</v>
      </c>
      <c r="GL32" s="67">
        <v>26.53</v>
      </c>
      <c r="GM32" s="67">
        <v>26.45</v>
      </c>
      <c r="GN32" s="67">
        <v>26.37</v>
      </c>
      <c r="GO32" s="67">
        <v>26.29</v>
      </c>
      <c r="GP32" s="67">
        <v>26.21</v>
      </c>
      <c r="GQ32" s="67">
        <v>26.13</v>
      </c>
      <c r="GR32" s="67">
        <v>26.05</v>
      </c>
      <c r="GS32" s="67">
        <v>25.97</v>
      </c>
      <c r="GT32" s="67">
        <v>25.9</v>
      </c>
      <c r="GU32" s="67">
        <v>25.82</v>
      </c>
      <c r="GV32" s="67">
        <v>25.74</v>
      </c>
      <c r="GW32" s="67">
        <v>25.66</v>
      </c>
      <c r="GX32" s="67">
        <v>25.58</v>
      </c>
      <c r="GY32" s="67">
        <v>25.5</v>
      </c>
      <c r="GZ32" s="67">
        <v>25.42</v>
      </c>
      <c r="HA32" s="67">
        <v>25.35</v>
      </c>
      <c r="HB32" s="67">
        <v>25.27</v>
      </c>
      <c r="HC32" s="67">
        <v>25.19</v>
      </c>
      <c r="HD32" s="67">
        <v>25.11</v>
      </c>
      <c r="HE32" s="67">
        <v>25.03</v>
      </c>
      <c r="HF32" s="67">
        <v>24.95</v>
      </c>
      <c r="HG32" s="67">
        <v>24.88</v>
      </c>
      <c r="HH32" s="67">
        <v>24.8</v>
      </c>
      <c r="HI32" s="67">
        <v>24.72</v>
      </c>
      <c r="HJ32" s="67">
        <v>24.57</v>
      </c>
      <c r="HK32" s="67">
        <v>24.41</v>
      </c>
      <c r="HL32" s="67">
        <v>24.26</v>
      </c>
      <c r="HM32" s="67">
        <v>24.11</v>
      </c>
      <c r="HN32" s="67">
        <v>23.96</v>
      </c>
      <c r="HO32" s="67">
        <v>23.81</v>
      </c>
      <c r="HP32" s="67">
        <v>23.66</v>
      </c>
      <c r="HQ32" s="67">
        <v>23.51</v>
      </c>
      <c r="HR32" s="67">
        <v>23.36</v>
      </c>
      <c r="HS32" s="67">
        <v>23.21</v>
      </c>
      <c r="HT32" s="67">
        <v>23.06</v>
      </c>
      <c r="HU32" s="67">
        <v>22.92</v>
      </c>
      <c r="HV32" s="67">
        <v>22.77</v>
      </c>
      <c r="HW32" s="67">
        <v>22.63</v>
      </c>
      <c r="HX32" s="67">
        <v>22.49</v>
      </c>
      <c r="HY32" s="67">
        <v>22.34</v>
      </c>
      <c r="HZ32" s="67">
        <v>22.2</v>
      </c>
      <c r="IA32" s="67">
        <v>22.06</v>
      </c>
      <c r="IB32" s="67">
        <v>21.92</v>
      </c>
      <c r="IC32" s="67">
        <v>21.78</v>
      </c>
      <c r="ID32" s="67">
        <v>21.65</v>
      </c>
      <c r="IE32" s="67">
        <v>21.51</v>
      </c>
      <c r="IF32" s="67">
        <v>21.38</v>
      </c>
      <c r="IG32" s="67">
        <v>21.24</v>
      </c>
      <c r="IH32" s="67">
        <v>21.13</v>
      </c>
      <c r="II32" s="67">
        <v>21.04</v>
      </c>
      <c r="IJ32" s="67">
        <v>20.96</v>
      </c>
      <c r="IK32" s="67">
        <v>20.88</v>
      </c>
      <c r="IL32" s="67">
        <v>20.79</v>
      </c>
      <c r="IM32" s="67">
        <v>20.71</v>
      </c>
      <c r="IN32" s="67">
        <v>20.63</v>
      </c>
      <c r="IO32" s="67">
        <v>20.54</v>
      </c>
      <c r="IP32" s="67">
        <v>20.46</v>
      </c>
      <c r="IQ32" s="67">
        <v>20.38</v>
      </c>
      <c r="IR32" s="67">
        <v>20.29</v>
      </c>
      <c r="IS32" s="67">
        <v>20.21</v>
      </c>
      <c r="IT32" s="67">
        <v>20.13</v>
      </c>
      <c r="IU32" s="67">
        <v>20.04</v>
      </c>
      <c r="IV32" s="67">
        <v>19.96</v>
      </c>
      <c r="IW32" s="67">
        <v>19.88</v>
      </c>
      <c r="IX32" s="67">
        <v>19.79</v>
      </c>
      <c r="IY32" s="67">
        <v>19.71</v>
      </c>
      <c r="IZ32" s="67">
        <v>19.63</v>
      </c>
      <c r="JA32" s="67">
        <v>19.55</v>
      </c>
      <c r="JB32" s="67">
        <v>19.46</v>
      </c>
      <c r="JC32" s="67">
        <v>19.38</v>
      </c>
      <c r="JD32" s="67">
        <v>19.3</v>
      </c>
      <c r="JE32" s="67">
        <v>19.22</v>
      </c>
      <c r="JF32" s="67">
        <v>19.14</v>
      </c>
      <c r="JG32" s="67">
        <v>19.059999999999999</v>
      </c>
      <c r="JH32" s="67">
        <v>18.97</v>
      </c>
      <c r="JI32" s="67">
        <v>18.89</v>
      </c>
      <c r="JJ32" s="67">
        <v>18.809999999999999</v>
      </c>
      <c r="JK32" s="67">
        <v>18.73</v>
      </c>
      <c r="JL32" s="67">
        <v>18.649999999999999</v>
      </c>
      <c r="JM32" s="67">
        <v>18.57</v>
      </c>
      <c r="JN32" s="67">
        <v>18.489999999999998</v>
      </c>
      <c r="JO32" s="67">
        <v>18.420000000000002</v>
      </c>
      <c r="JP32" s="67">
        <v>18.34</v>
      </c>
      <c r="JQ32" s="67">
        <v>18.260000000000002</v>
      </c>
      <c r="JR32" s="67">
        <v>18.18</v>
      </c>
      <c r="JS32" s="67">
        <v>18.100000000000001</v>
      </c>
      <c r="JT32" s="67">
        <v>18.02</v>
      </c>
      <c r="JU32" s="67">
        <v>17.95</v>
      </c>
      <c r="JV32" s="67">
        <v>17.87</v>
      </c>
      <c r="JW32" s="67">
        <v>17.79</v>
      </c>
      <c r="JX32" s="67">
        <v>17.72</v>
      </c>
      <c r="JY32" s="67">
        <v>17.64</v>
      </c>
      <c r="JZ32" s="67">
        <v>17.57</v>
      </c>
      <c r="KA32" s="67">
        <v>17.489999999999998</v>
      </c>
      <c r="KB32" s="67">
        <v>17.420000000000002</v>
      </c>
      <c r="KC32" s="67">
        <v>17.34</v>
      </c>
      <c r="KD32" s="67">
        <v>17.27</v>
      </c>
      <c r="KE32" s="67">
        <v>17.190000000000001</v>
      </c>
      <c r="KF32" s="67">
        <v>17.12</v>
      </c>
      <c r="KG32" s="67">
        <v>17.05</v>
      </c>
      <c r="KH32" s="67">
        <v>16.97</v>
      </c>
      <c r="KI32" s="67">
        <v>16.899999999999999</v>
      </c>
      <c r="KJ32" s="67">
        <v>16.829999999999998</v>
      </c>
      <c r="KK32" s="67">
        <v>16.760000000000002</v>
      </c>
      <c r="KL32" s="67">
        <v>16.690000000000001</v>
      </c>
      <c r="KM32" s="67">
        <v>16.61</v>
      </c>
      <c r="KN32" s="67">
        <v>16.54</v>
      </c>
      <c r="KO32" s="67">
        <v>16.47</v>
      </c>
      <c r="KP32" s="67">
        <v>16.399999999999999</v>
      </c>
      <c r="KQ32" s="67">
        <v>16.329999999999998</v>
      </c>
      <c r="KR32" s="67">
        <v>16.260000000000002</v>
      </c>
      <c r="KS32" s="67">
        <v>16.2</v>
      </c>
      <c r="KT32" s="67">
        <v>16.13</v>
      </c>
      <c r="KU32" s="67">
        <v>16.059999999999999</v>
      </c>
      <c r="KV32" s="67">
        <v>15.99</v>
      </c>
      <c r="KW32" s="67">
        <v>15.92</v>
      </c>
      <c r="KX32" s="67">
        <v>15.86</v>
      </c>
      <c r="KY32" s="67">
        <v>15.79</v>
      </c>
      <c r="KZ32" s="67">
        <v>15.72</v>
      </c>
      <c r="LA32" s="67">
        <v>15.66</v>
      </c>
      <c r="LB32" s="67">
        <v>15.59</v>
      </c>
      <c r="LC32" s="67">
        <v>15.53</v>
      </c>
      <c r="LD32" s="67">
        <v>15.46</v>
      </c>
      <c r="LE32" s="68">
        <v>15.4</v>
      </c>
    </row>
    <row r="33" spans="2:317" ht="15.75" customHeight="1" x14ac:dyDescent="0.25">
      <c r="B33" s="5" t="str">
        <f t="shared" si="0"/>
        <v>bhp4RSB</v>
      </c>
      <c r="C33" s="49" t="s">
        <v>14</v>
      </c>
      <c r="D33" s="51" t="s">
        <v>3</v>
      </c>
      <c r="E33" s="50" t="s">
        <v>20</v>
      </c>
      <c r="F33" s="49">
        <v>11510</v>
      </c>
      <c r="G33" s="50">
        <v>4</v>
      </c>
      <c r="H33" s="49">
        <v>7725</v>
      </c>
      <c r="I33" s="51">
        <v>10660</v>
      </c>
      <c r="J33" s="51">
        <v>5065</v>
      </c>
      <c r="K33" s="51">
        <v>2864</v>
      </c>
      <c r="L33" s="51">
        <v>2190</v>
      </c>
      <c r="M33" s="51">
        <v>1740</v>
      </c>
      <c r="N33" s="51">
        <v>1429</v>
      </c>
      <c r="O33" s="51">
        <v>1007</v>
      </c>
      <c r="P33" s="51">
        <v>812.5</v>
      </c>
      <c r="Q33" s="51">
        <v>661.8</v>
      </c>
      <c r="R33" s="51">
        <v>541.1</v>
      </c>
      <c r="S33" s="51">
        <v>447.6</v>
      </c>
      <c r="T33" s="51">
        <v>381.4</v>
      </c>
      <c r="U33" s="51">
        <v>327.7</v>
      </c>
      <c r="V33" s="51">
        <v>263.7</v>
      </c>
      <c r="W33" s="51">
        <v>214.9</v>
      </c>
      <c r="X33" s="51">
        <v>176.3</v>
      </c>
      <c r="Y33" s="51">
        <v>147.4</v>
      </c>
      <c r="Z33" s="51">
        <v>130.30000000000001</v>
      </c>
      <c r="AA33" s="51">
        <v>116.3</v>
      </c>
      <c r="AB33" s="51">
        <v>104.2</v>
      </c>
      <c r="AC33" s="51">
        <v>93.76</v>
      </c>
      <c r="AD33" s="51">
        <v>84.79</v>
      </c>
      <c r="AE33" s="51">
        <v>77.040000000000006</v>
      </c>
      <c r="AF33" s="51">
        <v>72.81</v>
      </c>
      <c r="AG33" s="51">
        <v>69.31</v>
      </c>
      <c r="AH33" s="51">
        <v>65.87</v>
      </c>
      <c r="AI33" s="51">
        <v>62.54</v>
      </c>
      <c r="AJ33" s="51">
        <v>59.85</v>
      </c>
      <c r="AK33" s="51">
        <v>58.35</v>
      </c>
      <c r="AL33" s="54">
        <v>56.79</v>
      </c>
      <c r="AM33" s="54">
        <v>55.19</v>
      </c>
      <c r="AN33" s="54">
        <v>53.58</v>
      </c>
      <c r="AO33" s="54">
        <v>51.98</v>
      </c>
      <c r="AP33" s="54">
        <v>50.41</v>
      </c>
      <c r="AQ33" s="54">
        <v>48.86</v>
      </c>
      <c r="AR33" s="54">
        <v>47.36</v>
      </c>
      <c r="AS33" s="54">
        <v>45.9</v>
      </c>
      <c r="AT33" s="54">
        <v>44.49</v>
      </c>
      <c r="AU33" s="54">
        <v>43.52</v>
      </c>
      <c r="AV33" s="54">
        <v>42.84</v>
      </c>
      <c r="AW33" s="54">
        <v>42.16</v>
      </c>
      <c r="AX33" s="54">
        <v>41.47</v>
      </c>
      <c r="AY33" s="54">
        <v>41.1</v>
      </c>
      <c r="AZ33" s="54">
        <v>41.2</v>
      </c>
      <c r="BA33" s="54">
        <v>41.25</v>
      </c>
      <c r="BB33" s="54">
        <v>41.27</v>
      </c>
      <c r="BC33" s="54">
        <v>41.26</v>
      </c>
      <c r="BD33" s="54">
        <v>41.21</v>
      </c>
      <c r="BE33" s="54">
        <v>41.13</v>
      </c>
      <c r="BF33" s="54">
        <v>41.02</v>
      </c>
      <c r="BG33" s="54">
        <v>40.92</v>
      </c>
      <c r="BH33" s="54">
        <v>40.81</v>
      </c>
      <c r="BI33" s="54">
        <v>40.659999999999997</v>
      </c>
      <c r="BJ33" s="54">
        <v>40.5</v>
      </c>
      <c r="BK33" s="54">
        <v>40.33</v>
      </c>
      <c r="BL33" s="54">
        <v>40.22</v>
      </c>
      <c r="BM33" s="54">
        <v>40.119999999999997</v>
      </c>
      <c r="BN33" s="54">
        <v>40.14</v>
      </c>
      <c r="BO33" s="54">
        <v>40.19</v>
      </c>
      <c r="BP33" s="54">
        <v>40.22</v>
      </c>
      <c r="BQ33" s="54">
        <v>40.24</v>
      </c>
      <c r="BR33" s="54">
        <v>40.229999999999997</v>
      </c>
      <c r="BS33" s="54">
        <v>40.21</v>
      </c>
      <c r="BT33" s="54">
        <v>40.18</v>
      </c>
      <c r="BU33" s="54">
        <v>40.130000000000003</v>
      </c>
      <c r="BV33" s="54">
        <v>40.07</v>
      </c>
      <c r="BW33" s="54">
        <v>40.03</v>
      </c>
      <c r="BX33" s="54">
        <v>39.97</v>
      </c>
      <c r="BY33" s="54">
        <v>39.9</v>
      </c>
      <c r="BZ33" s="54">
        <v>39.82</v>
      </c>
      <c r="CA33" s="54">
        <v>39.729999999999997</v>
      </c>
      <c r="CB33" s="54">
        <v>39.68</v>
      </c>
      <c r="CC33" s="54">
        <v>39.630000000000003</v>
      </c>
      <c r="CD33" s="54">
        <v>39.56</v>
      </c>
      <c r="CE33" s="54">
        <v>39.479999999999997</v>
      </c>
      <c r="CF33" s="54">
        <v>39.4</v>
      </c>
      <c r="CG33" s="54">
        <v>39.31</v>
      </c>
      <c r="CH33" s="54">
        <v>39.21</v>
      </c>
      <c r="CI33" s="54">
        <v>39.1</v>
      </c>
      <c r="CJ33" s="54">
        <v>38.99</v>
      </c>
      <c r="CK33" s="54">
        <v>38.869999999999997</v>
      </c>
      <c r="CL33" s="54">
        <v>38.74</v>
      </c>
      <c r="CM33" s="54">
        <v>38.61</v>
      </c>
      <c r="CN33" s="54">
        <v>38.47</v>
      </c>
      <c r="CO33" s="54">
        <v>38.33</v>
      </c>
      <c r="CP33" s="54">
        <v>38.19</v>
      </c>
      <c r="CQ33" s="54">
        <v>38.04</v>
      </c>
      <c r="CR33" s="54">
        <v>37.89</v>
      </c>
      <c r="CS33" s="54">
        <v>37.729999999999997</v>
      </c>
      <c r="CT33" s="54">
        <v>37.57</v>
      </c>
      <c r="CU33" s="54">
        <v>37.409999999999997</v>
      </c>
      <c r="CV33" s="54">
        <v>37.24</v>
      </c>
      <c r="CW33" s="54">
        <v>37.090000000000003</v>
      </c>
      <c r="CX33" s="54">
        <v>36.93</v>
      </c>
      <c r="CY33" s="54">
        <v>36.78</v>
      </c>
      <c r="CZ33" s="54">
        <v>36.619999999999997</v>
      </c>
      <c r="DA33" s="54">
        <v>36.46</v>
      </c>
      <c r="DB33" s="54">
        <v>36.299999999999997</v>
      </c>
      <c r="DC33" s="54">
        <v>36.130000000000003</v>
      </c>
      <c r="DD33" s="54">
        <v>35.97</v>
      </c>
      <c r="DE33" s="54">
        <v>35.799999999999997</v>
      </c>
      <c r="DF33" s="54">
        <v>35.630000000000003</v>
      </c>
      <c r="DG33" s="54">
        <v>35.46</v>
      </c>
      <c r="DH33" s="54">
        <v>35.29</v>
      </c>
      <c r="DI33" s="54">
        <v>35.119999999999997</v>
      </c>
      <c r="DJ33" s="54">
        <v>34.950000000000003</v>
      </c>
      <c r="DK33" s="54">
        <v>34.78</v>
      </c>
      <c r="DL33" s="54">
        <v>34.6</v>
      </c>
      <c r="DM33" s="54">
        <v>34.43</v>
      </c>
      <c r="DN33" s="54">
        <v>34.26</v>
      </c>
      <c r="DO33" s="54">
        <v>34.090000000000003</v>
      </c>
      <c r="DP33" s="54">
        <v>33.93</v>
      </c>
      <c r="DQ33" s="54">
        <v>33.770000000000003</v>
      </c>
      <c r="DR33" s="54">
        <v>33.6</v>
      </c>
      <c r="DS33" s="54">
        <v>33.450000000000003</v>
      </c>
      <c r="DT33" s="54">
        <v>33.31</v>
      </c>
      <c r="DU33" s="54">
        <v>33.17</v>
      </c>
      <c r="DV33" s="54">
        <v>33.020000000000003</v>
      </c>
      <c r="DW33" s="54">
        <v>32.880000000000003</v>
      </c>
      <c r="DX33" s="54">
        <v>32.74</v>
      </c>
      <c r="DY33" s="54">
        <v>32.590000000000003</v>
      </c>
      <c r="DZ33" s="54">
        <v>32.450000000000003</v>
      </c>
      <c r="EA33" s="54">
        <v>32.299999999999997</v>
      </c>
      <c r="EB33" s="54">
        <v>32.159999999999997</v>
      </c>
      <c r="EC33" s="54">
        <v>32.01</v>
      </c>
      <c r="ED33" s="54">
        <v>31.86</v>
      </c>
      <c r="EE33" s="54">
        <v>31.72</v>
      </c>
      <c r="EF33" s="54">
        <v>31.57</v>
      </c>
      <c r="EG33" s="54">
        <v>31.43</v>
      </c>
      <c r="EH33" s="54">
        <v>31.28</v>
      </c>
      <c r="EI33" s="54">
        <v>31.14</v>
      </c>
      <c r="EJ33" s="54">
        <v>30.99</v>
      </c>
      <c r="EK33" s="54">
        <v>30.84</v>
      </c>
      <c r="EL33" s="54">
        <v>30.7</v>
      </c>
      <c r="EM33" s="54">
        <v>30.56</v>
      </c>
      <c r="EN33" s="54">
        <v>30.43</v>
      </c>
      <c r="EO33" s="54">
        <v>30.3</v>
      </c>
      <c r="EP33" s="54">
        <v>30.17</v>
      </c>
      <c r="EQ33" s="54">
        <v>30.04</v>
      </c>
      <c r="ER33" s="54">
        <v>29.91</v>
      </c>
      <c r="ES33" s="54">
        <v>29.78</v>
      </c>
      <c r="ET33" s="54">
        <v>29.65</v>
      </c>
      <c r="EU33" s="54">
        <v>29.52</v>
      </c>
      <c r="EV33" s="54">
        <v>29.39</v>
      </c>
      <c r="EW33" s="54">
        <v>29.26</v>
      </c>
      <c r="EX33" s="54">
        <v>29.13</v>
      </c>
      <c r="EY33" s="54">
        <v>29</v>
      </c>
      <c r="EZ33" s="54">
        <v>28.87</v>
      </c>
      <c r="FA33" s="54">
        <v>28.74</v>
      </c>
      <c r="FB33" s="54">
        <v>28.61</v>
      </c>
      <c r="FC33" s="54">
        <v>28.48</v>
      </c>
      <c r="FD33" s="54">
        <v>28.36</v>
      </c>
      <c r="FE33" s="54">
        <v>28.23</v>
      </c>
      <c r="FF33" s="54">
        <v>28.1</v>
      </c>
      <c r="FG33" s="54">
        <v>27.98</v>
      </c>
      <c r="FH33" s="54">
        <v>27.85</v>
      </c>
      <c r="FI33" s="54">
        <v>27.72</v>
      </c>
      <c r="FJ33" s="54">
        <v>27.6</v>
      </c>
      <c r="FK33" s="54">
        <v>27.47</v>
      </c>
      <c r="FL33" s="54">
        <v>27.35</v>
      </c>
      <c r="FM33" s="54">
        <v>27.23</v>
      </c>
      <c r="FN33" s="54">
        <v>27.1</v>
      </c>
      <c r="FO33" s="54">
        <v>26.98</v>
      </c>
      <c r="FP33" s="54">
        <v>26.86</v>
      </c>
      <c r="FQ33" s="54">
        <v>26.74</v>
      </c>
      <c r="FR33" s="54">
        <v>26.62</v>
      </c>
      <c r="FS33" s="54">
        <v>26.5</v>
      </c>
      <c r="FT33" s="54">
        <v>26.38</v>
      </c>
      <c r="FU33" s="54">
        <v>26.26</v>
      </c>
      <c r="FV33" s="54">
        <v>26.14</v>
      </c>
      <c r="FW33" s="54">
        <v>26.02</v>
      </c>
      <c r="FX33" s="54">
        <v>25.9</v>
      </c>
      <c r="FY33" s="54">
        <v>25.78</v>
      </c>
      <c r="FZ33" s="54">
        <v>25.67</v>
      </c>
      <c r="GA33" s="54">
        <v>25.55</v>
      </c>
      <c r="GB33" s="54">
        <v>25.44</v>
      </c>
      <c r="GC33" s="54">
        <v>25.32</v>
      </c>
      <c r="GD33" s="54">
        <v>25.21</v>
      </c>
      <c r="GE33" s="54">
        <v>25.09</v>
      </c>
      <c r="GF33" s="54">
        <v>24.98</v>
      </c>
      <c r="GG33" s="54">
        <v>24.87</v>
      </c>
      <c r="GH33" s="54">
        <v>24.76</v>
      </c>
      <c r="GI33" s="54">
        <v>24.64</v>
      </c>
      <c r="GJ33" s="54">
        <v>24.53</v>
      </c>
      <c r="GK33" s="54">
        <v>24.42</v>
      </c>
      <c r="GL33" s="54">
        <v>24.31</v>
      </c>
      <c r="GM33" s="54">
        <v>24.21</v>
      </c>
      <c r="GN33" s="54">
        <v>24.1</v>
      </c>
      <c r="GO33" s="54">
        <v>23.99</v>
      </c>
      <c r="GP33" s="54">
        <v>23.91</v>
      </c>
      <c r="GQ33" s="54">
        <v>23.84</v>
      </c>
      <c r="GR33" s="54">
        <v>23.77</v>
      </c>
      <c r="GS33" s="54">
        <v>23.7</v>
      </c>
      <c r="GT33" s="54">
        <v>23.63</v>
      </c>
      <c r="GU33" s="54">
        <v>23.56</v>
      </c>
      <c r="GV33" s="54">
        <v>23.49</v>
      </c>
      <c r="GW33" s="54">
        <v>23.42</v>
      </c>
      <c r="GX33" s="54">
        <v>23.36</v>
      </c>
      <c r="GY33" s="54">
        <v>23.29</v>
      </c>
      <c r="GZ33" s="54">
        <v>23.22</v>
      </c>
      <c r="HA33" s="54">
        <v>23.15</v>
      </c>
      <c r="HB33" s="54">
        <v>23.08</v>
      </c>
      <c r="HC33" s="54">
        <v>23.01</v>
      </c>
      <c r="HD33" s="54">
        <v>22.95</v>
      </c>
      <c r="HE33" s="54">
        <v>22.88</v>
      </c>
      <c r="HF33" s="54">
        <v>22.81</v>
      </c>
      <c r="HG33" s="54">
        <v>22.74</v>
      </c>
      <c r="HH33" s="54">
        <v>22.67</v>
      </c>
      <c r="HI33" s="54">
        <v>22.6</v>
      </c>
      <c r="HJ33" s="54">
        <v>22.47</v>
      </c>
      <c r="HK33" s="54">
        <v>22.33</v>
      </c>
      <c r="HL33" s="54">
        <v>22.2</v>
      </c>
      <c r="HM33" s="54">
        <v>22.07</v>
      </c>
      <c r="HN33" s="54">
        <v>21.93</v>
      </c>
      <c r="HO33" s="54">
        <v>21.8</v>
      </c>
      <c r="HP33" s="54">
        <v>21.67</v>
      </c>
      <c r="HQ33" s="54">
        <v>21.53</v>
      </c>
      <c r="HR33" s="54">
        <v>21.4</v>
      </c>
      <c r="HS33" s="54">
        <v>21.27</v>
      </c>
      <c r="HT33" s="54">
        <v>21.14</v>
      </c>
      <c r="HU33" s="54">
        <v>21.01</v>
      </c>
      <c r="HV33" s="54">
        <v>20.89</v>
      </c>
      <c r="HW33" s="54">
        <v>20.76</v>
      </c>
      <c r="HX33" s="54">
        <v>20.63</v>
      </c>
      <c r="HY33" s="54">
        <v>20.51</v>
      </c>
      <c r="HZ33" s="54">
        <v>20.38</v>
      </c>
      <c r="IA33" s="54">
        <v>20.260000000000002</v>
      </c>
      <c r="IB33" s="54">
        <v>20.13</v>
      </c>
      <c r="IC33" s="54">
        <v>20.010000000000002</v>
      </c>
      <c r="ID33" s="54">
        <v>19.89</v>
      </c>
      <c r="IE33" s="54">
        <v>19.760000000000002</v>
      </c>
      <c r="IF33" s="54">
        <v>19.64</v>
      </c>
      <c r="IG33" s="54">
        <v>19.52</v>
      </c>
      <c r="IH33" s="54">
        <v>19.41</v>
      </c>
      <c r="II33" s="54">
        <v>19.29</v>
      </c>
      <c r="IJ33" s="54">
        <v>19.170000000000002</v>
      </c>
      <c r="IK33" s="54">
        <v>19.05</v>
      </c>
      <c r="IL33" s="54">
        <v>18.940000000000001</v>
      </c>
      <c r="IM33" s="54">
        <v>18.82</v>
      </c>
      <c r="IN33" s="54">
        <v>18.71</v>
      </c>
      <c r="IO33" s="54">
        <v>18.600000000000001</v>
      </c>
      <c r="IP33" s="54">
        <v>18.48</v>
      </c>
      <c r="IQ33" s="54">
        <v>18.37</v>
      </c>
      <c r="IR33" s="54">
        <v>18.260000000000002</v>
      </c>
      <c r="IS33" s="54">
        <v>18.149999999999999</v>
      </c>
      <c r="IT33" s="54">
        <v>18.04</v>
      </c>
      <c r="IU33" s="54">
        <v>17.93</v>
      </c>
      <c r="IV33" s="54">
        <v>17.829999999999998</v>
      </c>
      <c r="IW33" s="54">
        <v>17.72</v>
      </c>
      <c r="IX33" s="54">
        <v>17.62</v>
      </c>
      <c r="IY33" s="54">
        <v>17.510000000000002</v>
      </c>
      <c r="IZ33" s="54">
        <v>17.41</v>
      </c>
      <c r="JA33" s="54">
        <v>17.3</v>
      </c>
      <c r="JB33" s="54">
        <v>17.2</v>
      </c>
      <c r="JC33" s="54">
        <v>17.100000000000001</v>
      </c>
      <c r="JD33" s="54">
        <v>17</v>
      </c>
      <c r="JE33" s="54">
        <v>16.899999999999999</v>
      </c>
      <c r="JF33" s="54">
        <v>16.8</v>
      </c>
      <c r="JG33" s="54">
        <v>16.7</v>
      </c>
      <c r="JH33" s="54">
        <v>16.61</v>
      </c>
      <c r="JI33" s="54">
        <v>16.510000000000002</v>
      </c>
      <c r="JJ33" s="54">
        <v>16.41</v>
      </c>
      <c r="JK33" s="54">
        <v>16.32</v>
      </c>
      <c r="JL33" s="54">
        <v>16.22</v>
      </c>
      <c r="JM33" s="54">
        <v>16.13</v>
      </c>
      <c r="JN33" s="54">
        <v>16.04</v>
      </c>
      <c r="JO33" s="54">
        <v>15.95</v>
      </c>
      <c r="JP33" s="54">
        <v>15.89</v>
      </c>
      <c r="JQ33" s="54">
        <v>15.84</v>
      </c>
      <c r="JR33" s="54">
        <v>15.79</v>
      </c>
      <c r="JS33" s="54">
        <v>15.74</v>
      </c>
      <c r="JT33" s="54">
        <v>15.69</v>
      </c>
      <c r="JU33" s="54">
        <v>15.65</v>
      </c>
      <c r="JV33" s="54">
        <v>15.6</v>
      </c>
      <c r="JW33" s="54">
        <v>15.55</v>
      </c>
      <c r="JX33" s="54">
        <v>15.5</v>
      </c>
      <c r="JY33" s="54">
        <v>15.45</v>
      </c>
      <c r="JZ33" s="54">
        <v>15.41</v>
      </c>
      <c r="KA33" s="54">
        <v>15.36</v>
      </c>
      <c r="KB33" s="54">
        <v>15.31</v>
      </c>
      <c r="KC33" s="54">
        <v>15.26</v>
      </c>
      <c r="KD33" s="54">
        <v>15.21</v>
      </c>
      <c r="KE33" s="54">
        <v>15.17</v>
      </c>
      <c r="KF33" s="54">
        <v>15.12</v>
      </c>
      <c r="KG33" s="54">
        <v>15.07</v>
      </c>
      <c r="KH33" s="54">
        <v>15.02</v>
      </c>
      <c r="KI33" s="54">
        <v>14.97</v>
      </c>
      <c r="KJ33" s="54">
        <v>14.93</v>
      </c>
      <c r="KK33" s="54">
        <v>14.88</v>
      </c>
      <c r="KL33" s="54">
        <v>14.83</v>
      </c>
      <c r="KM33" s="54">
        <v>14.78</v>
      </c>
      <c r="KN33" s="54">
        <v>14.74</v>
      </c>
      <c r="KO33" s="54">
        <v>14.69</v>
      </c>
      <c r="KP33" s="54">
        <v>14.64</v>
      </c>
      <c r="KQ33" s="54">
        <v>14.59</v>
      </c>
      <c r="KR33" s="54">
        <v>14.55</v>
      </c>
      <c r="KS33" s="54">
        <v>14.5</v>
      </c>
      <c r="KT33" s="54">
        <v>14.45</v>
      </c>
      <c r="KU33" s="54">
        <v>14.4</v>
      </c>
      <c r="KV33" s="54">
        <v>14.36</v>
      </c>
      <c r="KW33" s="54">
        <v>14.32</v>
      </c>
      <c r="KX33" s="54">
        <v>14.27</v>
      </c>
      <c r="KY33" s="54">
        <v>14.23</v>
      </c>
      <c r="KZ33" s="54">
        <v>14.19</v>
      </c>
      <c r="LA33" s="54">
        <v>14.14</v>
      </c>
      <c r="LB33" s="54">
        <v>14.1</v>
      </c>
      <c r="LC33" s="54">
        <v>14.05</v>
      </c>
      <c r="LD33" s="54">
        <v>14.01</v>
      </c>
      <c r="LE33" s="55">
        <v>13.97</v>
      </c>
    </row>
    <row r="34" spans="2:317" ht="15.75" customHeight="1" x14ac:dyDescent="0.25">
      <c r="B34" s="5" t="str">
        <f t="shared" si="0"/>
        <v>bhp4USM</v>
      </c>
      <c r="C34" s="49" t="s">
        <v>14</v>
      </c>
      <c r="D34" s="51" t="s">
        <v>2</v>
      </c>
      <c r="E34" s="50" t="s">
        <v>19</v>
      </c>
      <c r="F34" s="49">
        <v>11050</v>
      </c>
      <c r="G34" s="50">
        <v>4</v>
      </c>
      <c r="H34" s="49">
        <v>4414</v>
      </c>
      <c r="I34" s="51">
        <v>10200</v>
      </c>
      <c r="J34" s="51">
        <v>5869</v>
      </c>
      <c r="K34" s="51">
        <v>3374</v>
      </c>
      <c r="L34" s="51">
        <v>2149</v>
      </c>
      <c r="M34" s="51">
        <v>1652</v>
      </c>
      <c r="N34" s="51">
        <v>1407</v>
      </c>
      <c r="O34" s="51">
        <v>1075</v>
      </c>
      <c r="P34" s="51">
        <v>845.2</v>
      </c>
      <c r="Q34" s="51">
        <v>676.1</v>
      </c>
      <c r="R34" s="51">
        <v>549.70000000000005</v>
      </c>
      <c r="S34" s="51">
        <v>454.1</v>
      </c>
      <c r="T34" s="51">
        <v>409.6</v>
      </c>
      <c r="U34" s="51">
        <v>369.6</v>
      </c>
      <c r="V34" s="51">
        <v>288.3</v>
      </c>
      <c r="W34" s="51">
        <v>229.4</v>
      </c>
      <c r="X34" s="51">
        <v>186.5</v>
      </c>
      <c r="Y34" s="51">
        <v>155.80000000000001</v>
      </c>
      <c r="Z34" s="51">
        <v>133.80000000000001</v>
      </c>
      <c r="AA34" s="51">
        <v>116.3</v>
      </c>
      <c r="AB34" s="51">
        <v>102.1</v>
      </c>
      <c r="AC34" s="51">
        <v>90.92</v>
      </c>
      <c r="AD34" s="51">
        <v>83.63</v>
      </c>
      <c r="AE34" s="51">
        <v>77.67</v>
      </c>
      <c r="AF34" s="51">
        <v>72.67</v>
      </c>
      <c r="AG34" s="51">
        <v>68.08</v>
      </c>
      <c r="AH34" s="73">
        <v>64</v>
      </c>
      <c r="AI34" s="51">
        <v>60.26</v>
      </c>
      <c r="AJ34" s="51">
        <v>56.83</v>
      </c>
      <c r="AK34" s="51">
        <v>53.68</v>
      </c>
      <c r="AL34" s="54">
        <v>50.79</v>
      </c>
      <c r="AM34" s="54">
        <v>48.13</v>
      </c>
      <c r="AN34" s="54">
        <v>45.69</v>
      </c>
      <c r="AO34" s="54">
        <v>43.43</v>
      </c>
      <c r="AP34" s="54">
        <v>42.29</v>
      </c>
      <c r="AQ34" s="54">
        <v>42.33</v>
      </c>
      <c r="AR34" s="54">
        <v>42.29</v>
      </c>
      <c r="AS34" s="54">
        <v>42.18</v>
      </c>
      <c r="AT34" s="54">
        <v>42.01</v>
      </c>
      <c r="AU34" s="54">
        <v>41.8</v>
      </c>
      <c r="AV34" s="54">
        <v>41.54</v>
      </c>
      <c r="AW34" s="54">
        <v>41.24</v>
      </c>
      <c r="AX34" s="54">
        <v>40.909999999999997</v>
      </c>
      <c r="AY34" s="54">
        <v>40.549999999999997</v>
      </c>
      <c r="AZ34" s="54">
        <v>40.17</v>
      </c>
      <c r="BA34" s="54">
        <v>39.770000000000003</v>
      </c>
      <c r="BB34" s="54">
        <v>39.35</v>
      </c>
      <c r="BC34" s="54">
        <v>38.93</v>
      </c>
      <c r="BD34" s="54">
        <v>38.49</v>
      </c>
      <c r="BE34" s="54">
        <v>38.04</v>
      </c>
      <c r="BF34" s="54">
        <v>37.590000000000003</v>
      </c>
      <c r="BG34" s="54">
        <v>37.14</v>
      </c>
      <c r="BH34" s="54">
        <v>36.68</v>
      </c>
      <c r="BI34" s="54">
        <v>36.22</v>
      </c>
      <c r="BJ34" s="54">
        <v>35.770000000000003</v>
      </c>
      <c r="BK34" s="54">
        <v>35.31</v>
      </c>
      <c r="BL34" s="54">
        <v>34.85</v>
      </c>
      <c r="BM34" s="54">
        <v>34.4</v>
      </c>
      <c r="BN34" s="54">
        <v>33.950000000000003</v>
      </c>
      <c r="BO34" s="54">
        <v>33.51</v>
      </c>
      <c r="BP34" s="54">
        <v>33.07</v>
      </c>
      <c r="BQ34" s="54">
        <v>32.630000000000003</v>
      </c>
      <c r="BR34" s="54">
        <v>32.200000000000003</v>
      </c>
      <c r="BS34" s="54">
        <v>31.78</v>
      </c>
      <c r="BT34" s="54">
        <v>31.36</v>
      </c>
      <c r="BU34" s="54">
        <v>30.95</v>
      </c>
      <c r="BV34" s="54">
        <v>30.54</v>
      </c>
      <c r="BW34" s="54">
        <v>30.14</v>
      </c>
      <c r="BX34" s="54">
        <v>29.74</v>
      </c>
      <c r="BY34" s="54">
        <v>29.35</v>
      </c>
      <c r="BZ34" s="54">
        <v>28.97</v>
      </c>
      <c r="CA34" s="54">
        <v>28.6</v>
      </c>
      <c r="CB34" s="54">
        <v>28.23</v>
      </c>
      <c r="CC34" s="54">
        <v>27.87</v>
      </c>
      <c r="CD34" s="54">
        <v>27.53</v>
      </c>
      <c r="CE34" s="54">
        <v>27.19</v>
      </c>
      <c r="CF34" s="54">
        <v>26.86</v>
      </c>
      <c r="CG34" s="54">
        <v>26.54</v>
      </c>
      <c r="CH34" s="54">
        <v>26.22</v>
      </c>
      <c r="CI34" s="54">
        <v>25.91</v>
      </c>
      <c r="CJ34" s="54">
        <v>25.6</v>
      </c>
      <c r="CK34" s="54">
        <v>25.3</v>
      </c>
      <c r="CL34" s="54">
        <v>25</v>
      </c>
      <c r="CM34" s="54">
        <v>24.71</v>
      </c>
      <c r="CN34" s="54">
        <v>24.42</v>
      </c>
      <c r="CO34" s="54">
        <v>24.14</v>
      </c>
      <c r="CP34" s="54">
        <v>23.86</v>
      </c>
      <c r="CQ34" s="54">
        <v>23.58</v>
      </c>
      <c r="CR34" s="54">
        <v>23.32</v>
      </c>
      <c r="CS34" s="54">
        <v>23.05</v>
      </c>
      <c r="CT34" s="54">
        <v>22.79</v>
      </c>
      <c r="CU34" s="54">
        <v>22.53</v>
      </c>
      <c r="CV34" s="54">
        <v>22.28</v>
      </c>
      <c r="CW34" s="54">
        <v>22.03</v>
      </c>
      <c r="CX34" s="54">
        <v>21.79</v>
      </c>
      <c r="CY34" s="54">
        <v>21.55</v>
      </c>
      <c r="CZ34" s="54">
        <v>21.32</v>
      </c>
      <c r="DA34" s="54">
        <v>21.09</v>
      </c>
      <c r="DB34" s="54">
        <v>20.86</v>
      </c>
      <c r="DC34" s="54">
        <v>20.63</v>
      </c>
      <c r="DD34" s="54">
        <v>20.41</v>
      </c>
      <c r="DE34" s="54">
        <v>20.2</v>
      </c>
      <c r="DF34" s="54">
        <v>19.98</v>
      </c>
      <c r="DG34" s="54">
        <v>19.78</v>
      </c>
      <c r="DH34" s="54">
        <v>19.57</v>
      </c>
      <c r="DI34" s="54">
        <v>19.37</v>
      </c>
      <c r="DJ34" s="54">
        <v>19.170000000000002</v>
      </c>
      <c r="DK34" s="54">
        <v>18.97</v>
      </c>
      <c r="DL34" s="54">
        <v>18.78</v>
      </c>
      <c r="DM34" s="54">
        <v>18.59</v>
      </c>
      <c r="DN34" s="54">
        <v>18.399999999999999</v>
      </c>
      <c r="DO34" s="54">
        <v>18.22</v>
      </c>
      <c r="DP34" s="54">
        <v>18.04</v>
      </c>
      <c r="DQ34" s="54">
        <v>17.86</v>
      </c>
      <c r="DR34" s="54">
        <v>17.68</v>
      </c>
      <c r="DS34" s="54">
        <v>17.510000000000002</v>
      </c>
      <c r="DT34" s="54">
        <v>17.350000000000001</v>
      </c>
      <c r="DU34" s="54">
        <v>17.18</v>
      </c>
      <c r="DV34" s="54">
        <v>17.02</v>
      </c>
      <c r="DW34" s="54">
        <v>16.87</v>
      </c>
      <c r="DX34" s="54">
        <v>16.71</v>
      </c>
      <c r="DY34" s="54">
        <v>16.559999999999999</v>
      </c>
      <c r="DZ34" s="54">
        <v>16.41</v>
      </c>
      <c r="EA34" s="54">
        <v>16.260000000000002</v>
      </c>
      <c r="EB34" s="54">
        <v>16.11</v>
      </c>
      <c r="EC34" s="54">
        <v>15.97</v>
      </c>
      <c r="ED34" s="54">
        <v>15.83</v>
      </c>
      <c r="EE34" s="54">
        <v>15.69</v>
      </c>
      <c r="EF34" s="54">
        <v>15.55</v>
      </c>
      <c r="EG34" s="54">
        <v>15.41</v>
      </c>
      <c r="EH34" s="54">
        <v>15.28</v>
      </c>
      <c r="EI34" s="54">
        <v>15.15</v>
      </c>
      <c r="EJ34" s="54">
        <v>15.01</v>
      </c>
      <c r="EK34" s="54">
        <v>14.89</v>
      </c>
      <c r="EL34" s="54">
        <v>14.76</v>
      </c>
      <c r="EM34" s="54">
        <v>14.63</v>
      </c>
      <c r="EN34" s="54">
        <v>14.51</v>
      </c>
      <c r="EO34" s="54">
        <v>14.39</v>
      </c>
      <c r="EP34" s="54">
        <v>14.27</v>
      </c>
      <c r="EQ34" s="54">
        <v>14.15</v>
      </c>
      <c r="ER34" s="54">
        <v>14.03</v>
      </c>
      <c r="ES34" s="54">
        <v>13.92</v>
      </c>
      <c r="ET34" s="54">
        <v>13.81</v>
      </c>
      <c r="EU34" s="54">
        <v>13.69</v>
      </c>
      <c r="EV34" s="54">
        <v>13.58</v>
      </c>
      <c r="EW34" s="54">
        <v>13.47</v>
      </c>
      <c r="EX34" s="54">
        <v>13.37</v>
      </c>
      <c r="EY34" s="54">
        <v>13.26</v>
      </c>
      <c r="EZ34" s="54">
        <v>13.15</v>
      </c>
      <c r="FA34" s="54">
        <v>13.05</v>
      </c>
      <c r="FB34" s="54">
        <v>12.95</v>
      </c>
      <c r="FC34" s="54">
        <v>12.85</v>
      </c>
      <c r="FD34" s="54">
        <v>12.75</v>
      </c>
      <c r="FE34" s="54">
        <v>12.65</v>
      </c>
      <c r="FF34" s="54">
        <v>12.55</v>
      </c>
      <c r="FG34" s="54">
        <v>12.46</v>
      </c>
      <c r="FH34" s="54">
        <v>12.36</v>
      </c>
      <c r="FI34" s="54">
        <v>12.27</v>
      </c>
      <c r="FJ34" s="54">
        <v>12.18</v>
      </c>
      <c r="FK34" s="54">
        <v>12.09</v>
      </c>
      <c r="FL34" s="54">
        <v>12</v>
      </c>
      <c r="FM34" s="54">
        <v>11.91</v>
      </c>
      <c r="FN34" s="54">
        <v>11.82</v>
      </c>
      <c r="FO34" s="54">
        <v>11.73</v>
      </c>
      <c r="FP34" s="54">
        <v>11.65</v>
      </c>
      <c r="FQ34" s="54">
        <v>11.56</v>
      </c>
      <c r="FR34" s="54">
        <v>11.48</v>
      </c>
      <c r="FS34" s="54">
        <v>11.4</v>
      </c>
      <c r="FT34" s="54">
        <v>11.31</v>
      </c>
      <c r="FU34" s="54">
        <v>11.23</v>
      </c>
      <c r="FV34" s="54">
        <v>11.15</v>
      </c>
      <c r="FW34" s="54">
        <v>11.08</v>
      </c>
      <c r="FX34" s="54">
        <v>11</v>
      </c>
      <c r="FY34" s="54">
        <v>10.92</v>
      </c>
      <c r="FZ34" s="54">
        <v>10.84</v>
      </c>
      <c r="GA34" s="54">
        <v>10.77</v>
      </c>
      <c r="GB34" s="54">
        <v>10.69</v>
      </c>
      <c r="GC34" s="54">
        <v>10.62</v>
      </c>
      <c r="GD34" s="54">
        <v>10.55</v>
      </c>
      <c r="GE34" s="54">
        <v>10.48</v>
      </c>
      <c r="GF34" s="54">
        <v>10.41</v>
      </c>
      <c r="GG34" s="54">
        <v>10.34</v>
      </c>
      <c r="GH34" s="54">
        <v>10.27</v>
      </c>
      <c r="GI34" s="54">
        <v>10.199999999999999</v>
      </c>
      <c r="GJ34" s="54">
        <v>10.130000000000001</v>
      </c>
      <c r="GK34" s="54">
        <v>10.06</v>
      </c>
      <c r="GL34" s="57">
        <v>9.9969999999999999</v>
      </c>
      <c r="GM34" s="57">
        <v>9.9309999999999992</v>
      </c>
      <c r="GN34" s="57">
        <v>9.8670000000000009</v>
      </c>
      <c r="GO34" s="57">
        <v>9.8019999999999996</v>
      </c>
      <c r="GP34" s="57">
        <v>9.7390000000000008</v>
      </c>
      <c r="GQ34" s="57">
        <v>9.6760000000000002</v>
      </c>
      <c r="GR34" s="57">
        <v>9.6140000000000008</v>
      </c>
      <c r="GS34" s="57">
        <v>9.5530000000000008</v>
      </c>
      <c r="GT34" s="57">
        <v>9.4920000000000009</v>
      </c>
      <c r="GU34" s="57">
        <v>9.4320000000000004</v>
      </c>
      <c r="GV34" s="57">
        <v>9.3719999999999999</v>
      </c>
      <c r="GW34" s="57">
        <v>9.3130000000000006</v>
      </c>
      <c r="GX34" s="57">
        <v>9.2550000000000008</v>
      </c>
      <c r="GY34" s="57">
        <v>9.1980000000000004</v>
      </c>
      <c r="GZ34" s="57">
        <v>9.141</v>
      </c>
      <c r="HA34" s="57">
        <v>9.0839999999999996</v>
      </c>
      <c r="HB34" s="57">
        <v>9.0280000000000005</v>
      </c>
      <c r="HC34" s="57">
        <v>8.9730000000000008</v>
      </c>
      <c r="HD34" s="57">
        <v>8.9179999999999993</v>
      </c>
      <c r="HE34" s="57">
        <v>8.8640000000000008</v>
      </c>
      <c r="HF34" s="57">
        <v>8.81</v>
      </c>
      <c r="HG34" s="57">
        <v>8.7569999999999997</v>
      </c>
      <c r="HH34" s="57">
        <v>8.7050000000000001</v>
      </c>
      <c r="HI34" s="57">
        <v>8.6530000000000005</v>
      </c>
      <c r="HJ34" s="57">
        <v>8.5500000000000007</v>
      </c>
      <c r="HK34" s="57">
        <v>8.4499999999999993</v>
      </c>
      <c r="HL34" s="57">
        <v>8.3510000000000009</v>
      </c>
      <c r="HM34" s="57">
        <v>8.2550000000000008</v>
      </c>
      <c r="HN34" s="57">
        <v>8.16</v>
      </c>
      <c r="HO34" s="57">
        <v>8.0670000000000002</v>
      </c>
      <c r="HP34" s="57">
        <v>7.976</v>
      </c>
      <c r="HQ34" s="57">
        <v>7.8869999999999996</v>
      </c>
      <c r="HR34" s="57">
        <v>7.7990000000000004</v>
      </c>
      <c r="HS34" s="57">
        <v>7.7130000000000001</v>
      </c>
      <c r="HT34" s="57">
        <v>7.6289999999999996</v>
      </c>
      <c r="HU34" s="57">
        <v>7.5460000000000003</v>
      </c>
      <c r="HV34" s="57">
        <v>7.4640000000000004</v>
      </c>
      <c r="HW34" s="57">
        <v>7.3840000000000003</v>
      </c>
      <c r="HX34" s="57">
        <v>7.306</v>
      </c>
      <c r="HY34" s="57">
        <v>7.2290000000000001</v>
      </c>
      <c r="HZ34" s="57">
        <v>7.1529999999999996</v>
      </c>
      <c r="IA34" s="57">
        <v>7.0780000000000003</v>
      </c>
      <c r="IB34" s="57">
        <v>7.0049999999999999</v>
      </c>
      <c r="IC34" s="57">
        <v>6.9329999999999998</v>
      </c>
      <c r="ID34" s="57">
        <v>6.8630000000000004</v>
      </c>
      <c r="IE34" s="57">
        <v>6.7930000000000001</v>
      </c>
      <c r="IF34" s="57">
        <v>6.7249999999999996</v>
      </c>
      <c r="IG34" s="57">
        <v>6.6580000000000004</v>
      </c>
      <c r="IH34" s="57">
        <v>6.5919999999999996</v>
      </c>
      <c r="II34" s="57">
        <v>6.5270000000000001</v>
      </c>
      <c r="IJ34" s="57">
        <v>6.4630000000000001</v>
      </c>
      <c r="IK34" s="57">
        <v>6.4009999999999998</v>
      </c>
      <c r="IL34" s="57">
        <v>6.3390000000000004</v>
      </c>
      <c r="IM34" s="57">
        <v>6.2779999999999996</v>
      </c>
      <c r="IN34" s="57">
        <v>6.218</v>
      </c>
      <c r="IO34" s="57">
        <v>6.1589999999999998</v>
      </c>
      <c r="IP34" s="57">
        <v>6.1020000000000003</v>
      </c>
      <c r="IQ34" s="57">
        <v>6.0449999999999999</v>
      </c>
      <c r="IR34" s="57">
        <v>5.9889999999999999</v>
      </c>
      <c r="IS34" s="57">
        <v>5.9329999999999998</v>
      </c>
      <c r="IT34" s="57">
        <v>5.8789999999999996</v>
      </c>
      <c r="IU34" s="57">
        <v>5.8250000000000002</v>
      </c>
      <c r="IV34" s="57">
        <v>5.7729999999999997</v>
      </c>
      <c r="IW34" s="57">
        <v>5.7210000000000001</v>
      </c>
      <c r="IX34" s="57">
        <v>5.67</v>
      </c>
      <c r="IY34" s="57">
        <v>5.6189999999999998</v>
      </c>
      <c r="IZ34" s="57">
        <v>5.57</v>
      </c>
      <c r="JA34" s="57">
        <v>5.5209999999999999</v>
      </c>
      <c r="JB34" s="57">
        <v>5.4729999999999999</v>
      </c>
      <c r="JC34" s="57">
        <v>5.4249999999999998</v>
      </c>
      <c r="JD34" s="57">
        <v>5.3789999999999996</v>
      </c>
      <c r="JE34" s="57">
        <v>5.3330000000000002</v>
      </c>
      <c r="JF34" s="57">
        <v>5.2869999999999999</v>
      </c>
      <c r="JG34" s="57">
        <v>5.2430000000000003</v>
      </c>
      <c r="JH34" s="57">
        <v>5.1980000000000004</v>
      </c>
      <c r="JI34" s="57">
        <v>5.1550000000000002</v>
      </c>
      <c r="JJ34" s="57">
        <v>5.1120000000000001</v>
      </c>
      <c r="JK34" s="57">
        <v>5.07</v>
      </c>
      <c r="JL34" s="57">
        <v>5.0279999999999996</v>
      </c>
      <c r="JM34" s="57">
        <v>4.9870000000000001</v>
      </c>
      <c r="JN34" s="57">
        <v>4.9470000000000001</v>
      </c>
      <c r="JO34" s="57">
        <v>4.907</v>
      </c>
      <c r="JP34" s="57">
        <v>4.867</v>
      </c>
      <c r="JQ34" s="57">
        <v>4.8280000000000003</v>
      </c>
      <c r="JR34" s="57">
        <v>4.79</v>
      </c>
      <c r="JS34" s="57">
        <v>4.7519999999999998</v>
      </c>
      <c r="JT34" s="57">
        <v>4.7149999999999999</v>
      </c>
      <c r="JU34" s="57">
        <v>4.6779999999999999</v>
      </c>
      <c r="JV34" s="57">
        <v>4.6420000000000003</v>
      </c>
      <c r="JW34" s="57">
        <v>4.6059999999999999</v>
      </c>
      <c r="JX34" s="57">
        <v>4.57</v>
      </c>
      <c r="JY34" s="57">
        <v>4.5350000000000001</v>
      </c>
      <c r="JZ34" s="57">
        <v>4.5</v>
      </c>
      <c r="KA34" s="57">
        <v>4.4660000000000002</v>
      </c>
      <c r="KB34" s="57">
        <v>4.4320000000000004</v>
      </c>
      <c r="KC34" s="57">
        <v>4.399</v>
      </c>
      <c r="KD34" s="57">
        <v>4.3659999999999997</v>
      </c>
      <c r="KE34" s="57">
        <v>4.3339999999999996</v>
      </c>
      <c r="KF34" s="57">
        <v>4.3019999999999996</v>
      </c>
      <c r="KG34" s="57">
        <v>4.2699999999999996</v>
      </c>
      <c r="KH34" s="57">
        <v>4.2389999999999999</v>
      </c>
      <c r="KI34" s="57">
        <v>4.2080000000000002</v>
      </c>
      <c r="KJ34" s="57">
        <v>4.1769999999999996</v>
      </c>
      <c r="KK34" s="57">
        <v>4.1470000000000002</v>
      </c>
      <c r="KL34" s="57">
        <v>4.117</v>
      </c>
      <c r="KM34" s="57">
        <v>4.0880000000000001</v>
      </c>
      <c r="KN34" s="57">
        <v>4.0590000000000002</v>
      </c>
      <c r="KO34" s="57">
        <v>4.03</v>
      </c>
      <c r="KP34" s="57">
        <v>4.0019999999999998</v>
      </c>
      <c r="KQ34" s="57">
        <v>3.9729999999999999</v>
      </c>
      <c r="KR34" s="57">
        <v>3.9460000000000002</v>
      </c>
      <c r="KS34" s="57">
        <v>3.9180000000000001</v>
      </c>
      <c r="KT34" s="57">
        <v>3.891</v>
      </c>
      <c r="KU34" s="57">
        <v>3.8639999999999999</v>
      </c>
      <c r="KV34" s="57">
        <v>3.8380000000000001</v>
      </c>
      <c r="KW34" s="57">
        <v>3.8119999999999998</v>
      </c>
      <c r="KX34" s="57">
        <v>3.786</v>
      </c>
      <c r="KY34" s="57">
        <v>3.76</v>
      </c>
      <c r="KZ34" s="57">
        <v>3.7349999999999999</v>
      </c>
      <c r="LA34" s="57">
        <v>3.71</v>
      </c>
      <c r="LB34" s="57">
        <v>3.6850000000000001</v>
      </c>
      <c r="LC34" s="57">
        <v>3.661</v>
      </c>
      <c r="LD34" s="57">
        <v>3.6360000000000001</v>
      </c>
      <c r="LE34" s="58">
        <v>3.613</v>
      </c>
    </row>
    <row r="35" spans="2:317" ht="15.75" thickBot="1" x14ac:dyDescent="0.3">
      <c r="B35" s="5" t="str">
        <f t="shared" si="0"/>
        <v>bhp4USB</v>
      </c>
      <c r="C35" s="49" t="s">
        <v>14</v>
      </c>
      <c r="D35" s="51" t="s">
        <v>2</v>
      </c>
      <c r="E35" s="50" t="s">
        <v>20</v>
      </c>
      <c r="F35" s="49">
        <v>11130</v>
      </c>
      <c r="G35" s="50">
        <v>4</v>
      </c>
      <c r="H35" s="60">
        <v>7432</v>
      </c>
      <c r="I35" s="61">
        <v>10200</v>
      </c>
      <c r="J35" s="61">
        <v>4847</v>
      </c>
      <c r="K35" s="61">
        <v>2601</v>
      </c>
      <c r="L35" s="61">
        <v>1989</v>
      </c>
      <c r="M35" s="61">
        <v>1583</v>
      </c>
      <c r="N35" s="61">
        <v>1302</v>
      </c>
      <c r="O35" s="61">
        <v>925.8</v>
      </c>
      <c r="P35" s="62">
        <v>699</v>
      </c>
      <c r="Q35" s="61">
        <v>582.4</v>
      </c>
      <c r="R35" s="61">
        <v>486.5</v>
      </c>
      <c r="S35" s="61">
        <v>409.9</v>
      </c>
      <c r="T35" s="61">
        <v>348.9</v>
      </c>
      <c r="U35" s="61">
        <v>300.10000000000002</v>
      </c>
      <c r="V35" s="61">
        <v>216.8</v>
      </c>
      <c r="W35" s="61">
        <v>181.4</v>
      </c>
      <c r="X35" s="61">
        <v>155.80000000000001</v>
      </c>
      <c r="Y35" s="61">
        <v>135.6</v>
      </c>
      <c r="Z35" s="61">
        <v>118.8</v>
      </c>
      <c r="AA35" s="61">
        <v>104.8</v>
      </c>
      <c r="AB35" s="61">
        <v>93.09</v>
      </c>
      <c r="AC35" s="71">
        <v>83.3</v>
      </c>
      <c r="AD35" s="61">
        <v>75.040000000000006</v>
      </c>
      <c r="AE35" s="71">
        <v>68</v>
      </c>
      <c r="AF35" s="61">
        <v>62.29</v>
      </c>
      <c r="AG35" s="61">
        <v>57.96</v>
      </c>
      <c r="AH35" s="61">
        <v>54.06</v>
      </c>
      <c r="AI35" s="61">
        <v>50.55</v>
      </c>
      <c r="AJ35" s="61">
        <v>47.38</v>
      </c>
      <c r="AK35" s="61">
        <v>44.51</v>
      </c>
      <c r="AL35" s="7">
        <v>41.91</v>
      </c>
      <c r="AM35" s="7">
        <v>39.54</v>
      </c>
      <c r="AN35" s="7">
        <v>38.549999999999997</v>
      </c>
      <c r="AO35" s="7">
        <v>38.61</v>
      </c>
      <c r="AP35" s="7">
        <v>38.58</v>
      </c>
      <c r="AQ35" s="7">
        <v>38.49</v>
      </c>
      <c r="AR35" s="7">
        <v>38.33</v>
      </c>
      <c r="AS35" s="7">
        <v>38.11</v>
      </c>
      <c r="AT35" s="7">
        <v>37.86</v>
      </c>
      <c r="AU35" s="7">
        <v>37.56</v>
      </c>
      <c r="AV35" s="7">
        <v>37.229999999999997</v>
      </c>
      <c r="AW35" s="7">
        <v>36.869999999999997</v>
      </c>
      <c r="AX35" s="7">
        <v>36.49</v>
      </c>
      <c r="AY35" s="7">
        <v>36.090000000000003</v>
      </c>
      <c r="AZ35" s="7">
        <v>35.68</v>
      </c>
      <c r="BA35" s="7">
        <v>35.25</v>
      </c>
      <c r="BB35" s="7">
        <v>34.82</v>
      </c>
      <c r="BC35" s="7">
        <v>34.380000000000003</v>
      </c>
      <c r="BD35" s="7">
        <v>33.93</v>
      </c>
      <c r="BE35" s="7">
        <v>33.479999999999997</v>
      </c>
      <c r="BF35" s="7">
        <v>33.04</v>
      </c>
      <c r="BG35" s="7">
        <v>32.590000000000003</v>
      </c>
      <c r="BH35" s="7">
        <v>32.14</v>
      </c>
      <c r="BI35" s="7">
        <v>31.69</v>
      </c>
      <c r="BJ35" s="7">
        <v>31.25</v>
      </c>
      <c r="BK35" s="7">
        <v>30.81</v>
      </c>
      <c r="BL35" s="7">
        <v>30.38</v>
      </c>
      <c r="BM35" s="7">
        <v>29.95</v>
      </c>
      <c r="BN35" s="7">
        <v>29.53</v>
      </c>
      <c r="BO35" s="7">
        <v>29.11</v>
      </c>
      <c r="BP35" s="7">
        <v>28.69</v>
      </c>
      <c r="BQ35" s="7">
        <v>28.29</v>
      </c>
      <c r="BR35" s="7">
        <v>27.89</v>
      </c>
      <c r="BS35" s="7">
        <v>27.49</v>
      </c>
      <c r="BT35" s="7">
        <v>27.11</v>
      </c>
      <c r="BU35" s="7">
        <v>26.73</v>
      </c>
      <c r="BV35" s="7">
        <v>26.35</v>
      </c>
      <c r="BW35" s="7">
        <v>25.99</v>
      </c>
      <c r="BX35" s="7">
        <v>25.65</v>
      </c>
      <c r="BY35" s="7">
        <v>25.32</v>
      </c>
      <c r="BZ35" s="7">
        <v>24.99</v>
      </c>
      <c r="CA35" s="7">
        <v>24.67</v>
      </c>
      <c r="CB35" s="7">
        <v>24.36</v>
      </c>
      <c r="CC35" s="7">
        <v>24.07</v>
      </c>
      <c r="CD35" s="7">
        <v>23.79</v>
      </c>
      <c r="CE35" s="7">
        <v>23.51</v>
      </c>
      <c r="CF35" s="7">
        <v>23.23</v>
      </c>
      <c r="CG35" s="7">
        <v>22.96</v>
      </c>
      <c r="CH35" s="7">
        <v>22.69</v>
      </c>
      <c r="CI35" s="7">
        <v>22.43</v>
      </c>
      <c r="CJ35" s="7">
        <v>22.17</v>
      </c>
      <c r="CK35" s="7">
        <v>21.91</v>
      </c>
      <c r="CL35" s="7">
        <v>21.66</v>
      </c>
      <c r="CM35" s="7">
        <v>21.41</v>
      </c>
      <c r="CN35" s="7">
        <v>21.17</v>
      </c>
      <c r="CO35" s="7">
        <v>20.93</v>
      </c>
      <c r="CP35" s="7">
        <v>20.7</v>
      </c>
      <c r="CQ35" s="7">
        <v>20.46</v>
      </c>
      <c r="CR35" s="7">
        <v>20.239999999999998</v>
      </c>
      <c r="CS35" s="7">
        <v>20.010000000000002</v>
      </c>
      <c r="CT35" s="7">
        <v>19.79</v>
      </c>
      <c r="CU35" s="7">
        <v>19.57</v>
      </c>
      <c r="CV35" s="7">
        <v>19.36</v>
      </c>
      <c r="CW35" s="7">
        <v>19.149999999999999</v>
      </c>
      <c r="CX35" s="7">
        <v>18.940000000000001</v>
      </c>
      <c r="CY35" s="7">
        <v>18.739999999999998</v>
      </c>
      <c r="CZ35" s="7">
        <v>18.54</v>
      </c>
      <c r="DA35" s="7">
        <v>18.34</v>
      </c>
      <c r="DB35" s="7">
        <v>18.149999999999999</v>
      </c>
      <c r="DC35" s="7">
        <v>17.96</v>
      </c>
      <c r="DD35" s="7">
        <v>17.77</v>
      </c>
      <c r="DE35" s="7">
        <v>17.59</v>
      </c>
      <c r="DF35" s="7">
        <v>17.41</v>
      </c>
      <c r="DG35" s="7">
        <v>17.23</v>
      </c>
      <c r="DH35" s="7">
        <v>17.05</v>
      </c>
      <c r="DI35" s="7">
        <v>16.88</v>
      </c>
      <c r="DJ35" s="7">
        <v>16.71</v>
      </c>
      <c r="DK35" s="7">
        <v>16.54</v>
      </c>
      <c r="DL35" s="7">
        <v>16.38</v>
      </c>
      <c r="DM35" s="7">
        <v>16.21</v>
      </c>
      <c r="DN35" s="7">
        <v>16.05</v>
      </c>
      <c r="DO35" s="7">
        <v>15.9</v>
      </c>
      <c r="DP35" s="7">
        <v>15.74</v>
      </c>
      <c r="DQ35" s="7">
        <v>15.59</v>
      </c>
      <c r="DR35" s="7">
        <v>15.44</v>
      </c>
      <c r="DS35" s="7">
        <v>15.29</v>
      </c>
      <c r="DT35" s="7">
        <v>15.15</v>
      </c>
      <c r="DU35" s="7">
        <v>15</v>
      </c>
      <c r="DV35" s="7">
        <v>14.86</v>
      </c>
      <c r="DW35" s="7">
        <v>14.72</v>
      </c>
      <c r="DX35" s="7">
        <v>14.58</v>
      </c>
      <c r="DY35" s="7">
        <v>14.45</v>
      </c>
      <c r="DZ35" s="7">
        <v>14.32</v>
      </c>
      <c r="EA35" s="7">
        <v>14.19</v>
      </c>
      <c r="EB35" s="7">
        <v>14.06</v>
      </c>
      <c r="EC35" s="7">
        <v>13.93</v>
      </c>
      <c r="ED35" s="7">
        <v>13.81</v>
      </c>
      <c r="EE35" s="7">
        <v>13.68</v>
      </c>
      <c r="EF35" s="7">
        <v>13.56</v>
      </c>
      <c r="EG35" s="7">
        <v>13.44</v>
      </c>
      <c r="EH35" s="7">
        <v>13.32</v>
      </c>
      <c r="EI35" s="7">
        <v>13.21</v>
      </c>
      <c r="EJ35" s="7">
        <v>13.09</v>
      </c>
      <c r="EK35" s="7">
        <v>12.98</v>
      </c>
      <c r="EL35" s="7">
        <v>12.87</v>
      </c>
      <c r="EM35" s="7">
        <v>12.76</v>
      </c>
      <c r="EN35" s="7">
        <v>12.65</v>
      </c>
      <c r="EO35" s="7">
        <v>12.54</v>
      </c>
      <c r="EP35" s="7">
        <v>12.44</v>
      </c>
      <c r="EQ35" s="7">
        <v>12.33</v>
      </c>
      <c r="ER35" s="7">
        <v>12.23</v>
      </c>
      <c r="ES35" s="7">
        <v>12.13</v>
      </c>
      <c r="ET35" s="7">
        <v>12.03</v>
      </c>
      <c r="EU35" s="7">
        <v>11.93</v>
      </c>
      <c r="EV35" s="7">
        <v>11.83</v>
      </c>
      <c r="EW35" s="7">
        <v>11.74</v>
      </c>
      <c r="EX35" s="7">
        <v>11.64</v>
      </c>
      <c r="EY35" s="7">
        <v>11.55</v>
      </c>
      <c r="EZ35" s="7">
        <v>11.46</v>
      </c>
      <c r="FA35" s="7">
        <v>11.37</v>
      </c>
      <c r="FB35" s="7">
        <v>11.28</v>
      </c>
      <c r="FC35" s="7">
        <v>11.19</v>
      </c>
      <c r="FD35" s="7">
        <v>11.1</v>
      </c>
      <c r="FE35" s="7">
        <v>11.01</v>
      </c>
      <c r="FF35" s="7">
        <v>10.93</v>
      </c>
      <c r="FG35" s="7">
        <v>10.85</v>
      </c>
      <c r="FH35" s="7">
        <v>10.76</v>
      </c>
      <c r="FI35" s="7">
        <v>10.68</v>
      </c>
      <c r="FJ35" s="7">
        <v>10.6</v>
      </c>
      <c r="FK35" s="7">
        <v>10.52</v>
      </c>
      <c r="FL35" s="7">
        <v>10.44</v>
      </c>
      <c r="FM35" s="7">
        <v>10.36</v>
      </c>
      <c r="FN35" s="7">
        <v>10.29</v>
      </c>
      <c r="FO35" s="7">
        <v>10.210000000000001</v>
      </c>
      <c r="FP35" s="7">
        <v>10.14</v>
      </c>
      <c r="FQ35" s="7">
        <v>10.06</v>
      </c>
      <c r="FR35" s="64">
        <v>9.9890000000000008</v>
      </c>
      <c r="FS35" s="64">
        <v>9.9160000000000004</v>
      </c>
      <c r="FT35" s="64">
        <v>9.8450000000000006</v>
      </c>
      <c r="FU35" s="64">
        <v>9.7739999999999991</v>
      </c>
      <c r="FV35" s="64">
        <v>9.7050000000000001</v>
      </c>
      <c r="FW35" s="64">
        <v>9.6359999999999992</v>
      </c>
      <c r="FX35" s="64">
        <v>9.5679999999999996</v>
      </c>
      <c r="FY35" s="64">
        <v>9.5</v>
      </c>
      <c r="FZ35" s="64">
        <v>9.4339999999999993</v>
      </c>
      <c r="GA35" s="64">
        <v>9.3680000000000003</v>
      </c>
      <c r="GB35" s="64">
        <v>9.3030000000000008</v>
      </c>
      <c r="GC35" s="64">
        <v>9.2390000000000008</v>
      </c>
      <c r="GD35" s="64">
        <v>9.1760000000000002</v>
      </c>
      <c r="GE35" s="64">
        <v>9.1129999999999995</v>
      </c>
      <c r="GF35" s="64">
        <v>9.0510000000000002</v>
      </c>
      <c r="GG35" s="64">
        <v>8.99</v>
      </c>
      <c r="GH35" s="64">
        <v>8.9290000000000003</v>
      </c>
      <c r="GI35" s="64">
        <v>8.8689999999999998</v>
      </c>
      <c r="GJ35" s="64">
        <v>8.81</v>
      </c>
      <c r="GK35" s="64">
        <v>8.7509999999999994</v>
      </c>
      <c r="GL35" s="64">
        <v>8.6929999999999996</v>
      </c>
      <c r="GM35" s="64">
        <v>8.6359999999999992</v>
      </c>
      <c r="GN35" s="64">
        <v>8.5790000000000006</v>
      </c>
      <c r="GO35" s="64">
        <v>8.5229999999999997</v>
      </c>
      <c r="GP35" s="64">
        <v>8.468</v>
      </c>
      <c r="GQ35" s="64">
        <v>8.4130000000000003</v>
      </c>
      <c r="GR35" s="64">
        <v>8.359</v>
      </c>
      <c r="GS35" s="64">
        <v>8.3049999999999997</v>
      </c>
      <c r="GT35" s="64">
        <v>8.2520000000000007</v>
      </c>
      <c r="GU35" s="64">
        <v>8.1999999999999993</v>
      </c>
      <c r="GV35" s="64">
        <v>8.1479999999999997</v>
      </c>
      <c r="GW35" s="64">
        <v>8.0960000000000001</v>
      </c>
      <c r="GX35" s="64">
        <v>8.0449999999999999</v>
      </c>
      <c r="GY35" s="64">
        <v>7.9950000000000001</v>
      </c>
      <c r="GZ35" s="64">
        <v>7.9450000000000003</v>
      </c>
      <c r="HA35" s="64">
        <v>7.8959999999999999</v>
      </c>
      <c r="HB35" s="64">
        <v>7.8470000000000004</v>
      </c>
      <c r="HC35" s="64">
        <v>7.7990000000000004</v>
      </c>
      <c r="HD35" s="64">
        <v>7.7510000000000003</v>
      </c>
      <c r="HE35" s="64">
        <v>7.7039999999999997</v>
      </c>
      <c r="HF35" s="64">
        <v>7.657</v>
      </c>
      <c r="HG35" s="64">
        <v>7.6109999999999998</v>
      </c>
      <c r="HH35" s="64">
        <v>7.5650000000000004</v>
      </c>
      <c r="HI35" s="64">
        <v>7.52</v>
      </c>
      <c r="HJ35" s="64">
        <v>7.43</v>
      </c>
      <c r="HK35" s="64">
        <v>7.343</v>
      </c>
      <c r="HL35" s="64">
        <v>7.2569999999999997</v>
      </c>
      <c r="HM35" s="64">
        <v>7.173</v>
      </c>
      <c r="HN35" s="64">
        <v>7.09</v>
      </c>
      <c r="HO35" s="64">
        <v>7.0090000000000003</v>
      </c>
      <c r="HP35" s="64">
        <v>6.93</v>
      </c>
      <c r="HQ35" s="64">
        <v>6.8520000000000003</v>
      </c>
      <c r="HR35" s="64">
        <v>6.7750000000000004</v>
      </c>
      <c r="HS35" s="64">
        <v>6.7</v>
      </c>
      <c r="HT35" s="64">
        <v>6.6269999999999998</v>
      </c>
      <c r="HU35" s="64">
        <v>6.5549999999999997</v>
      </c>
      <c r="HV35" s="64">
        <v>6.484</v>
      </c>
      <c r="HW35" s="64">
        <v>6.4139999999999997</v>
      </c>
      <c r="HX35" s="64">
        <v>6.3460000000000001</v>
      </c>
      <c r="HY35" s="64">
        <v>6.2779999999999996</v>
      </c>
      <c r="HZ35" s="64">
        <v>6.2119999999999997</v>
      </c>
      <c r="IA35" s="64">
        <v>6.1479999999999997</v>
      </c>
      <c r="IB35" s="64">
        <v>6.0839999999999996</v>
      </c>
      <c r="IC35" s="64">
        <v>6.0209999999999999</v>
      </c>
      <c r="ID35" s="64">
        <v>5.96</v>
      </c>
      <c r="IE35" s="64">
        <v>5.899</v>
      </c>
      <c r="IF35" s="64">
        <v>5.84</v>
      </c>
      <c r="IG35" s="64">
        <v>5.7809999999999997</v>
      </c>
      <c r="IH35" s="64">
        <v>5.7240000000000002</v>
      </c>
      <c r="II35" s="64">
        <v>5.6680000000000001</v>
      </c>
      <c r="IJ35" s="64">
        <v>5.6120000000000001</v>
      </c>
      <c r="IK35" s="64">
        <v>5.5570000000000004</v>
      </c>
      <c r="IL35" s="64">
        <v>5.5039999999999996</v>
      </c>
      <c r="IM35" s="64">
        <v>5.4509999999999996</v>
      </c>
      <c r="IN35" s="64">
        <v>5.399</v>
      </c>
      <c r="IO35" s="64">
        <v>5.3479999999999999</v>
      </c>
      <c r="IP35" s="64">
        <v>5.2969999999999997</v>
      </c>
      <c r="IQ35" s="64">
        <v>5.2480000000000002</v>
      </c>
      <c r="IR35" s="64">
        <v>5.1989999999999998</v>
      </c>
      <c r="IS35" s="64">
        <v>5.1509999999999998</v>
      </c>
      <c r="IT35" s="64">
        <v>5.1040000000000001</v>
      </c>
      <c r="IU35" s="64">
        <v>5.0570000000000004</v>
      </c>
      <c r="IV35" s="64">
        <v>5.0110000000000001</v>
      </c>
      <c r="IW35" s="64">
        <v>4.9660000000000002</v>
      </c>
      <c r="IX35" s="64">
        <v>4.9219999999999997</v>
      </c>
      <c r="IY35" s="64">
        <v>4.8780000000000001</v>
      </c>
      <c r="IZ35" s="64">
        <v>4.835</v>
      </c>
      <c r="JA35" s="64">
        <v>4.7919999999999998</v>
      </c>
      <c r="JB35" s="64">
        <v>4.7510000000000003</v>
      </c>
      <c r="JC35" s="64">
        <v>4.7089999999999996</v>
      </c>
      <c r="JD35" s="64">
        <v>4.6689999999999996</v>
      </c>
      <c r="JE35" s="64">
        <v>4.6289999999999996</v>
      </c>
      <c r="JF35" s="64">
        <v>4.5890000000000004</v>
      </c>
      <c r="JG35" s="64">
        <v>4.55</v>
      </c>
      <c r="JH35" s="64">
        <v>4.5119999999999996</v>
      </c>
      <c r="JI35" s="64">
        <v>4.4740000000000002</v>
      </c>
      <c r="JJ35" s="64">
        <v>4.4370000000000003</v>
      </c>
      <c r="JK35" s="64">
        <v>4.4000000000000004</v>
      </c>
      <c r="JL35" s="64">
        <v>4.3639999999999999</v>
      </c>
      <c r="JM35" s="64">
        <v>4.3289999999999997</v>
      </c>
      <c r="JN35" s="64">
        <v>4.2930000000000001</v>
      </c>
      <c r="JO35" s="64">
        <v>4.2590000000000003</v>
      </c>
      <c r="JP35" s="64">
        <v>4.2240000000000002</v>
      </c>
      <c r="JQ35" s="64">
        <v>4.1909999999999998</v>
      </c>
      <c r="JR35" s="64">
        <v>4.157</v>
      </c>
      <c r="JS35" s="64">
        <v>4.1239999999999997</v>
      </c>
      <c r="JT35" s="64">
        <v>4.0919999999999996</v>
      </c>
      <c r="JU35" s="64">
        <v>4.0599999999999996</v>
      </c>
      <c r="JV35" s="64">
        <v>4.0279999999999996</v>
      </c>
      <c r="JW35" s="64">
        <v>3.9969999999999999</v>
      </c>
      <c r="JX35" s="64">
        <v>3.9670000000000001</v>
      </c>
      <c r="JY35" s="64">
        <v>3.9359999999999999</v>
      </c>
      <c r="JZ35" s="64">
        <v>3.9060000000000001</v>
      </c>
      <c r="KA35" s="64">
        <v>3.8769999999999998</v>
      </c>
      <c r="KB35" s="64">
        <v>3.8479999999999999</v>
      </c>
      <c r="KC35" s="64">
        <v>3.819</v>
      </c>
      <c r="KD35" s="64">
        <v>3.79</v>
      </c>
      <c r="KE35" s="64">
        <v>3.762</v>
      </c>
      <c r="KF35" s="64">
        <v>3.7349999999999999</v>
      </c>
      <c r="KG35" s="64">
        <v>3.7069999999999999</v>
      </c>
      <c r="KH35" s="64">
        <v>3.68</v>
      </c>
      <c r="KI35" s="64">
        <v>3.6539999999999999</v>
      </c>
      <c r="KJ35" s="64">
        <v>3.6269999999999998</v>
      </c>
      <c r="KK35" s="64">
        <v>3.601</v>
      </c>
      <c r="KL35" s="64">
        <v>3.5760000000000001</v>
      </c>
      <c r="KM35" s="64">
        <v>3.55</v>
      </c>
      <c r="KN35" s="64">
        <v>3.5249999999999999</v>
      </c>
      <c r="KO35" s="64">
        <v>3.5</v>
      </c>
      <c r="KP35" s="64">
        <v>3.4750000000000001</v>
      </c>
      <c r="KQ35" s="64">
        <v>3.4510000000000001</v>
      </c>
      <c r="KR35" s="64">
        <v>3.427</v>
      </c>
      <c r="KS35" s="64">
        <v>3.403</v>
      </c>
      <c r="KT35" s="64">
        <v>3.38</v>
      </c>
      <c r="KU35" s="64">
        <v>3.3559999999999999</v>
      </c>
      <c r="KV35" s="64">
        <v>3.3330000000000002</v>
      </c>
      <c r="KW35" s="64">
        <v>3.3109999999999999</v>
      </c>
      <c r="KX35" s="64">
        <v>3.2879999999999998</v>
      </c>
      <c r="KY35" s="64">
        <v>3.266</v>
      </c>
      <c r="KZ35" s="64">
        <v>3.2440000000000002</v>
      </c>
      <c r="LA35" s="64">
        <v>3.222</v>
      </c>
      <c r="LB35" s="64">
        <v>3.2010000000000001</v>
      </c>
      <c r="LC35" s="64">
        <v>3.18</v>
      </c>
      <c r="LD35" s="64">
        <v>3.1589999999999998</v>
      </c>
      <c r="LE35" s="65">
        <v>3.1379999999999999</v>
      </c>
    </row>
    <row r="36" spans="2:317" x14ac:dyDescent="0.25">
      <c r="B36" s="5" t="str">
        <f t="shared" si="0"/>
        <v>bhp5RSM</v>
      </c>
      <c r="C36" s="41" t="s">
        <v>15</v>
      </c>
      <c r="D36" s="43" t="s">
        <v>3</v>
      </c>
      <c r="E36" s="42" t="s">
        <v>19</v>
      </c>
      <c r="F36" s="41">
        <v>1748</v>
      </c>
      <c r="G36" s="42">
        <v>9</v>
      </c>
      <c r="H36" s="41">
        <v>36.840000000000003</v>
      </c>
      <c r="I36" s="43">
        <v>1161</v>
      </c>
      <c r="J36" s="43">
        <v>1740</v>
      </c>
      <c r="K36" s="43">
        <v>1463</v>
      </c>
      <c r="L36" s="43">
        <v>1258</v>
      </c>
      <c r="M36" s="43">
        <v>1063</v>
      </c>
      <c r="N36" s="43">
        <v>937.4</v>
      </c>
      <c r="O36" s="43">
        <v>781.3</v>
      </c>
      <c r="P36" s="43">
        <v>671.5</v>
      </c>
      <c r="Q36" s="43">
        <v>574.20000000000005</v>
      </c>
      <c r="R36" s="43">
        <v>485.7</v>
      </c>
      <c r="S36" s="43">
        <v>410.9</v>
      </c>
      <c r="T36" s="43">
        <v>358.1</v>
      </c>
      <c r="U36" s="43">
        <v>325.89999999999998</v>
      </c>
      <c r="V36" s="43">
        <v>262.8</v>
      </c>
      <c r="W36" s="43">
        <v>210.6</v>
      </c>
      <c r="X36" s="43">
        <v>174.8</v>
      </c>
      <c r="Y36" s="43">
        <v>149.19999999999999</v>
      </c>
      <c r="Z36" s="43">
        <v>128.30000000000001</v>
      </c>
      <c r="AA36" s="43">
        <v>111.3</v>
      </c>
      <c r="AB36" s="43">
        <v>97.47</v>
      </c>
      <c r="AC36" s="43">
        <v>87.56</v>
      </c>
      <c r="AD36" s="43">
        <v>80.73</v>
      </c>
      <c r="AE36" s="43">
        <v>74.58</v>
      </c>
      <c r="AF36" s="43">
        <v>68.989999999999995</v>
      </c>
      <c r="AG36" s="43">
        <v>63.93</v>
      </c>
      <c r="AH36" s="72">
        <v>61</v>
      </c>
      <c r="AI36" s="72">
        <v>58.6</v>
      </c>
      <c r="AJ36" s="43">
        <v>56.24</v>
      </c>
      <c r="AK36" s="43">
        <v>54.35</v>
      </c>
      <c r="AL36" s="67">
        <v>53.14</v>
      </c>
      <c r="AM36" s="67">
        <v>51.85</v>
      </c>
      <c r="AN36" s="67">
        <v>50.51</v>
      </c>
      <c r="AO36" s="67">
        <v>49.15</v>
      </c>
      <c r="AP36" s="67">
        <v>47.79</v>
      </c>
      <c r="AQ36" s="67">
        <v>46.43</v>
      </c>
      <c r="AR36" s="67">
        <v>45.1</v>
      </c>
      <c r="AS36" s="67">
        <v>43.79</v>
      </c>
      <c r="AT36" s="67">
        <v>42.51</v>
      </c>
      <c r="AU36" s="67">
        <v>41.27</v>
      </c>
      <c r="AV36" s="67">
        <v>40.06</v>
      </c>
      <c r="AW36" s="67">
        <v>38.9</v>
      </c>
      <c r="AX36" s="67">
        <v>37.86</v>
      </c>
      <c r="AY36" s="67">
        <v>37.39</v>
      </c>
      <c r="AZ36" s="67">
        <v>36.9</v>
      </c>
      <c r="BA36" s="67">
        <v>36.39</v>
      </c>
      <c r="BB36" s="67">
        <v>35.880000000000003</v>
      </c>
      <c r="BC36" s="67">
        <v>35.369999999999997</v>
      </c>
      <c r="BD36" s="67">
        <v>34.85</v>
      </c>
      <c r="BE36" s="67">
        <v>34.32</v>
      </c>
      <c r="BF36" s="67">
        <v>33.799999999999997</v>
      </c>
      <c r="BG36" s="67">
        <v>33.28</v>
      </c>
      <c r="BH36" s="67">
        <v>32.770000000000003</v>
      </c>
      <c r="BI36" s="67">
        <v>32.26</v>
      </c>
      <c r="BJ36" s="67">
        <v>31.75</v>
      </c>
      <c r="BK36" s="67">
        <v>31.25</v>
      </c>
      <c r="BL36" s="67">
        <v>30.76</v>
      </c>
      <c r="BM36" s="67">
        <v>30.27</v>
      </c>
      <c r="BN36" s="67">
        <v>29.79</v>
      </c>
      <c r="BO36" s="67">
        <v>29.32</v>
      </c>
      <c r="BP36" s="67">
        <v>28.86</v>
      </c>
      <c r="BQ36" s="67">
        <v>28.68</v>
      </c>
      <c r="BR36" s="67">
        <v>28.74</v>
      </c>
      <c r="BS36" s="67">
        <v>28.79</v>
      </c>
      <c r="BT36" s="67">
        <v>28.82</v>
      </c>
      <c r="BU36" s="67">
        <v>28.84</v>
      </c>
      <c r="BV36" s="67">
        <v>28.86</v>
      </c>
      <c r="BW36" s="67">
        <v>28.86</v>
      </c>
      <c r="BX36" s="67">
        <v>28.85</v>
      </c>
      <c r="BY36" s="67">
        <v>28.83</v>
      </c>
      <c r="BZ36" s="67">
        <v>28.8</v>
      </c>
      <c r="CA36" s="67">
        <v>28.76</v>
      </c>
      <c r="CB36" s="67">
        <v>28.72</v>
      </c>
      <c r="CC36" s="67">
        <v>28.66</v>
      </c>
      <c r="CD36" s="67">
        <v>28.6</v>
      </c>
      <c r="CE36" s="67">
        <v>28.54</v>
      </c>
      <c r="CF36" s="67">
        <v>28.53</v>
      </c>
      <c r="CG36" s="67">
        <v>28.53</v>
      </c>
      <c r="CH36" s="67">
        <v>28.52</v>
      </c>
      <c r="CI36" s="67">
        <v>28.51</v>
      </c>
      <c r="CJ36" s="67">
        <v>28.48</v>
      </c>
      <c r="CK36" s="67">
        <v>28.46</v>
      </c>
      <c r="CL36" s="67">
        <v>28.42</v>
      </c>
      <c r="CM36" s="67">
        <v>28.38</v>
      </c>
      <c r="CN36" s="67">
        <v>28.34</v>
      </c>
      <c r="CO36" s="67">
        <v>28.31</v>
      </c>
      <c r="CP36" s="67">
        <v>28.28</v>
      </c>
      <c r="CQ36" s="67">
        <v>28.24</v>
      </c>
      <c r="CR36" s="67">
        <v>28.22</v>
      </c>
      <c r="CS36" s="67">
        <v>28.2</v>
      </c>
      <c r="CT36" s="67">
        <v>28.17</v>
      </c>
      <c r="CU36" s="67">
        <v>28.14</v>
      </c>
      <c r="CV36" s="67">
        <v>28.11</v>
      </c>
      <c r="CW36" s="67">
        <v>28.07</v>
      </c>
      <c r="CX36" s="67">
        <v>28.02</v>
      </c>
      <c r="CY36" s="67">
        <v>27.98</v>
      </c>
      <c r="CZ36" s="67">
        <v>27.93</v>
      </c>
      <c r="DA36" s="67">
        <v>27.87</v>
      </c>
      <c r="DB36" s="67">
        <v>27.81</v>
      </c>
      <c r="DC36" s="67">
        <v>27.75</v>
      </c>
      <c r="DD36" s="67">
        <v>27.69</v>
      </c>
      <c r="DE36" s="67">
        <v>27.62</v>
      </c>
      <c r="DF36" s="67">
        <v>27.56</v>
      </c>
      <c r="DG36" s="67">
        <v>27.48</v>
      </c>
      <c r="DH36" s="67">
        <v>27.41</v>
      </c>
      <c r="DI36" s="67">
        <v>27.33</v>
      </c>
      <c r="DJ36" s="67">
        <v>27.26</v>
      </c>
      <c r="DK36" s="67">
        <v>27.18</v>
      </c>
      <c r="DL36" s="67">
        <v>27.1</v>
      </c>
      <c r="DM36" s="67">
        <v>27.03</v>
      </c>
      <c r="DN36" s="67">
        <v>26.96</v>
      </c>
      <c r="DO36" s="67">
        <v>26.89</v>
      </c>
      <c r="DP36" s="67">
        <v>26.83</v>
      </c>
      <c r="DQ36" s="67">
        <v>26.76</v>
      </c>
      <c r="DR36" s="67">
        <v>26.69</v>
      </c>
      <c r="DS36" s="67">
        <v>26.62</v>
      </c>
      <c r="DT36" s="67">
        <v>26.55</v>
      </c>
      <c r="DU36" s="67">
        <v>26.48</v>
      </c>
      <c r="DV36" s="67">
        <v>26.41</v>
      </c>
      <c r="DW36" s="67">
        <v>26.33</v>
      </c>
      <c r="DX36" s="67">
        <v>26.25</v>
      </c>
      <c r="DY36" s="67">
        <v>26.17</v>
      </c>
      <c r="DZ36" s="67">
        <v>26.1</v>
      </c>
      <c r="EA36" s="67">
        <v>26.01</v>
      </c>
      <c r="EB36" s="67">
        <v>25.93</v>
      </c>
      <c r="EC36" s="67">
        <v>25.85</v>
      </c>
      <c r="ED36" s="67">
        <v>25.77</v>
      </c>
      <c r="EE36" s="67">
        <v>25.68</v>
      </c>
      <c r="EF36" s="67">
        <v>25.6</v>
      </c>
      <c r="EG36" s="67">
        <v>25.51</v>
      </c>
      <c r="EH36" s="67">
        <v>25.43</v>
      </c>
      <c r="EI36" s="67">
        <v>25.34</v>
      </c>
      <c r="EJ36" s="67">
        <v>25.25</v>
      </c>
      <c r="EK36" s="67">
        <v>25.16</v>
      </c>
      <c r="EL36" s="67">
        <v>25.07</v>
      </c>
      <c r="EM36" s="67">
        <v>24.99</v>
      </c>
      <c r="EN36" s="67">
        <v>24.9</v>
      </c>
      <c r="EO36" s="67">
        <v>24.81</v>
      </c>
      <c r="EP36" s="67">
        <v>24.73</v>
      </c>
      <c r="EQ36" s="67">
        <v>24.65</v>
      </c>
      <c r="ER36" s="67">
        <v>24.57</v>
      </c>
      <c r="ES36" s="67">
        <v>24.49</v>
      </c>
      <c r="ET36" s="67">
        <v>24.41</v>
      </c>
      <c r="EU36" s="67">
        <v>24.33</v>
      </c>
      <c r="EV36" s="67">
        <v>24.24</v>
      </c>
      <c r="EW36" s="67">
        <v>24.16</v>
      </c>
      <c r="EX36" s="67">
        <v>24.08</v>
      </c>
      <c r="EY36" s="67">
        <v>24.02</v>
      </c>
      <c r="EZ36" s="67">
        <v>23.96</v>
      </c>
      <c r="FA36" s="67">
        <v>23.9</v>
      </c>
      <c r="FB36" s="67">
        <v>23.84</v>
      </c>
      <c r="FC36" s="67">
        <v>23.78</v>
      </c>
      <c r="FD36" s="67">
        <v>23.72</v>
      </c>
      <c r="FE36" s="67">
        <v>23.65</v>
      </c>
      <c r="FF36" s="67">
        <v>23.59</v>
      </c>
      <c r="FG36" s="67">
        <v>23.53</v>
      </c>
      <c r="FH36" s="67">
        <v>23.46</v>
      </c>
      <c r="FI36" s="67">
        <v>23.4</v>
      </c>
      <c r="FJ36" s="67">
        <v>23.34</v>
      </c>
      <c r="FK36" s="67">
        <v>23.27</v>
      </c>
      <c r="FL36" s="67">
        <v>23.21</v>
      </c>
      <c r="FM36" s="67">
        <v>23.14</v>
      </c>
      <c r="FN36" s="67">
        <v>23.08</v>
      </c>
      <c r="FO36" s="67">
        <v>23.01</v>
      </c>
      <c r="FP36" s="67">
        <v>22.94</v>
      </c>
      <c r="FQ36" s="67">
        <v>22.88</v>
      </c>
      <c r="FR36" s="67">
        <v>22.81</v>
      </c>
      <c r="FS36" s="67">
        <v>22.74</v>
      </c>
      <c r="FT36" s="67">
        <v>22.68</v>
      </c>
      <c r="FU36" s="67">
        <v>22.61</v>
      </c>
      <c r="FV36" s="67">
        <v>22.54</v>
      </c>
      <c r="FW36" s="67">
        <v>22.47</v>
      </c>
      <c r="FX36" s="67">
        <v>22.41</v>
      </c>
      <c r="FY36" s="67">
        <v>22.34</v>
      </c>
      <c r="FZ36" s="67">
        <v>22.27</v>
      </c>
      <c r="GA36" s="67">
        <v>22.22</v>
      </c>
      <c r="GB36" s="67">
        <v>22.17</v>
      </c>
      <c r="GC36" s="67">
        <v>22.12</v>
      </c>
      <c r="GD36" s="67">
        <v>22.07</v>
      </c>
      <c r="GE36" s="67">
        <v>22.01</v>
      </c>
      <c r="GF36" s="67">
        <v>21.96</v>
      </c>
      <c r="GG36" s="67">
        <v>21.91</v>
      </c>
      <c r="GH36" s="67">
        <v>21.86</v>
      </c>
      <c r="GI36" s="67">
        <v>21.8</v>
      </c>
      <c r="GJ36" s="67">
        <v>21.75</v>
      </c>
      <c r="GK36" s="67">
        <v>21.69</v>
      </c>
      <c r="GL36" s="67">
        <v>21.64</v>
      </c>
      <c r="GM36" s="67">
        <v>21.59</v>
      </c>
      <c r="GN36" s="67">
        <v>21.53</v>
      </c>
      <c r="GO36" s="67">
        <v>21.48</v>
      </c>
      <c r="GP36" s="67">
        <v>21.42</v>
      </c>
      <c r="GQ36" s="67">
        <v>21.37</v>
      </c>
      <c r="GR36" s="67">
        <v>21.31</v>
      </c>
      <c r="GS36" s="67">
        <v>21.26</v>
      </c>
      <c r="GT36" s="67">
        <v>21.2</v>
      </c>
      <c r="GU36" s="67">
        <v>21.15</v>
      </c>
      <c r="GV36" s="67">
        <v>21.09</v>
      </c>
      <c r="GW36" s="67">
        <v>21.03</v>
      </c>
      <c r="GX36" s="67">
        <v>20.98</v>
      </c>
      <c r="GY36" s="67">
        <v>20.92</v>
      </c>
      <c r="GZ36" s="67">
        <v>20.87</v>
      </c>
      <c r="HA36" s="67">
        <v>20.81</v>
      </c>
      <c r="HB36" s="67">
        <v>20.75</v>
      </c>
      <c r="HC36" s="67">
        <v>20.7</v>
      </c>
      <c r="HD36" s="67">
        <v>20.64</v>
      </c>
      <c r="HE36" s="67">
        <v>20.59</v>
      </c>
      <c r="HF36" s="67">
        <v>20.53</v>
      </c>
      <c r="HG36" s="67">
        <v>20.47</v>
      </c>
      <c r="HH36" s="67">
        <v>20.420000000000002</v>
      </c>
      <c r="HI36" s="67">
        <v>20.36</v>
      </c>
      <c r="HJ36" s="67">
        <v>20.260000000000002</v>
      </c>
      <c r="HK36" s="67">
        <v>20.170000000000002</v>
      </c>
      <c r="HL36" s="67">
        <v>20.079999999999998</v>
      </c>
      <c r="HM36" s="67">
        <v>19.989999999999998</v>
      </c>
      <c r="HN36" s="67">
        <v>19.899999999999999</v>
      </c>
      <c r="HO36" s="67">
        <v>19.809999999999999</v>
      </c>
      <c r="HP36" s="67">
        <v>19.72</v>
      </c>
      <c r="HQ36" s="67">
        <v>19.62</v>
      </c>
      <c r="HR36" s="67">
        <v>19.53</v>
      </c>
      <c r="HS36" s="67">
        <v>19.45</v>
      </c>
      <c r="HT36" s="67">
        <v>19.36</v>
      </c>
      <c r="HU36" s="67">
        <v>19.27</v>
      </c>
      <c r="HV36" s="67">
        <v>19.18</v>
      </c>
      <c r="HW36" s="67">
        <v>19.09</v>
      </c>
      <c r="HX36" s="67">
        <v>19</v>
      </c>
      <c r="HY36" s="67">
        <v>18.91</v>
      </c>
      <c r="HZ36" s="67">
        <v>18.82</v>
      </c>
      <c r="IA36" s="67">
        <v>18.739999999999998</v>
      </c>
      <c r="IB36" s="67">
        <v>18.649999999999999</v>
      </c>
      <c r="IC36" s="67">
        <v>18.559999999999999</v>
      </c>
      <c r="ID36" s="67">
        <v>18.47</v>
      </c>
      <c r="IE36" s="67">
        <v>18.38</v>
      </c>
      <c r="IF36" s="67">
        <v>18.29</v>
      </c>
      <c r="IG36" s="67">
        <v>18.2</v>
      </c>
      <c r="IH36" s="67">
        <v>18.12</v>
      </c>
      <c r="II36" s="67">
        <v>18.03</v>
      </c>
      <c r="IJ36" s="67">
        <v>17.940000000000001</v>
      </c>
      <c r="IK36" s="67">
        <v>17.850000000000001</v>
      </c>
      <c r="IL36" s="67">
        <v>17.77</v>
      </c>
      <c r="IM36" s="67">
        <v>17.68</v>
      </c>
      <c r="IN36" s="67">
        <v>17.59</v>
      </c>
      <c r="IO36" s="67">
        <v>17.510000000000002</v>
      </c>
      <c r="IP36" s="67">
        <v>17.420000000000002</v>
      </c>
      <c r="IQ36" s="67">
        <v>17.329999999999998</v>
      </c>
      <c r="IR36" s="67">
        <v>17.25</v>
      </c>
      <c r="IS36" s="67">
        <v>17.16</v>
      </c>
      <c r="IT36" s="67">
        <v>17.079999999999998</v>
      </c>
      <c r="IU36" s="67">
        <v>16.989999999999998</v>
      </c>
      <c r="IV36" s="67">
        <v>16.91</v>
      </c>
      <c r="IW36" s="67">
        <v>16.829999999999998</v>
      </c>
      <c r="IX36" s="67">
        <v>16.739999999999998</v>
      </c>
      <c r="IY36" s="67">
        <v>16.66</v>
      </c>
      <c r="IZ36" s="67">
        <v>16.579999999999998</v>
      </c>
      <c r="JA36" s="67">
        <v>16.5</v>
      </c>
      <c r="JB36" s="67">
        <v>16.41</v>
      </c>
      <c r="JC36" s="67">
        <v>16.329999999999998</v>
      </c>
      <c r="JD36" s="67">
        <v>16.25</v>
      </c>
      <c r="JE36" s="67">
        <v>16.170000000000002</v>
      </c>
      <c r="JF36" s="67">
        <v>16.09</v>
      </c>
      <c r="JG36" s="67">
        <v>16.010000000000002</v>
      </c>
      <c r="JH36" s="67">
        <v>15.93</v>
      </c>
      <c r="JI36" s="67">
        <v>15.85</v>
      </c>
      <c r="JJ36" s="67">
        <v>15.78</v>
      </c>
      <c r="JK36" s="67">
        <v>15.7</v>
      </c>
      <c r="JL36" s="67">
        <v>15.62</v>
      </c>
      <c r="JM36" s="67">
        <v>15.54</v>
      </c>
      <c r="JN36" s="67">
        <v>15.47</v>
      </c>
      <c r="JO36" s="67">
        <v>15.39</v>
      </c>
      <c r="JP36" s="67">
        <v>15.33</v>
      </c>
      <c r="JQ36" s="67">
        <v>15.28</v>
      </c>
      <c r="JR36" s="67">
        <v>15.23</v>
      </c>
      <c r="JS36" s="67">
        <v>15.19</v>
      </c>
      <c r="JT36" s="67">
        <v>15.14</v>
      </c>
      <c r="JU36" s="67">
        <v>15.1</v>
      </c>
      <c r="JV36" s="67">
        <v>15.05</v>
      </c>
      <c r="JW36" s="67">
        <v>15</v>
      </c>
      <c r="JX36" s="67">
        <v>14.96</v>
      </c>
      <c r="JY36" s="67">
        <v>14.91</v>
      </c>
      <c r="JZ36" s="67">
        <v>14.86</v>
      </c>
      <c r="KA36" s="67">
        <v>14.82</v>
      </c>
      <c r="KB36" s="67">
        <v>14.77</v>
      </c>
      <c r="KC36" s="67">
        <v>14.72</v>
      </c>
      <c r="KD36" s="67">
        <v>14.68</v>
      </c>
      <c r="KE36" s="67">
        <v>14.63</v>
      </c>
      <c r="KF36" s="67">
        <v>14.58</v>
      </c>
      <c r="KG36" s="67">
        <v>14.54</v>
      </c>
      <c r="KH36" s="67">
        <v>14.49</v>
      </c>
      <c r="KI36" s="67">
        <v>14.44</v>
      </c>
      <c r="KJ36" s="67">
        <v>14.4</v>
      </c>
      <c r="KK36" s="67">
        <v>14.35</v>
      </c>
      <c r="KL36" s="67">
        <v>14.3</v>
      </c>
      <c r="KM36" s="67">
        <v>14.26</v>
      </c>
      <c r="KN36" s="67">
        <v>14.21</v>
      </c>
      <c r="KO36" s="67">
        <v>14.16</v>
      </c>
      <c r="KP36" s="67">
        <v>14.12</v>
      </c>
      <c r="KQ36" s="67">
        <v>14.07</v>
      </c>
      <c r="KR36" s="67">
        <v>14.03</v>
      </c>
      <c r="KS36" s="67">
        <v>13.98</v>
      </c>
      <c r="KT36" s="67">
        <v>13.93</v>
      </c>
      <c r="KU36" s="67">
        <v>13.89</v>
      </c>
      <c r="KV36" s="67">
        <v>13.84</v>
      </c>
      <c r="KW36" s="67">
        <v>13.8</v>
      </c>
      <c r="KX36" s="67">
        <v>13.75</v>
      </c>
      <c r="KY36" s="67">
        <v>13.71</v>
      </c>
      <c r="KZ36" s="67">
        <v>13.66</v>
      </c>
      <c r="LA36" s="67">
        <v>13.62</v>
      </c>
      <c r="LB36" s="67">
        <v>13.57</v>
      </c>
      <c r="LC36" s="67">
        <v>13.53</v>
      </c>
      <c r="LD36" s="67">
        <v>13.48</v>
      </c>
      <c r="LE36" s="68">
        <v>13.44</v>
      </c>
    </row>
    <row r="37" spans="2:317" x14ac:dyDescent="0.25">
      <c r="B37" s="5" t="str">
        <f t="shared" si="0"/>
        <v>bhp5RSB</v>
      </c>
      <c r="C37" s="49" t="s">
        <v>15</v>
      </c>
      <c r="D37" s="51" t="s">
        <v>3</v>
      </c>
      <c r="E37" s="50" t="s">
        <v>20</v>
      </c>
      <c r="F37" s="49">
        <v>1782</v>
      </c>
      <c r="G37" s="50">
        <v>9</v>
      </c>
      <c r="H37" s="49">
        <v>39.840000000000003</v>
      </c>
      <c r="I37" s="51">
        <v>1671</v>
      </c>
      <c r="J37" s="51">
        <v>1746</v>
      </c>
      <c r="K37" s="51">
        <v>1458</v>
      </c>
      <c r="L37" s="51">
        <v>1181</v>
      </c>
      <c r="M37" s="51">
        <v>1045</v>
      </c>
      <c r="N37" s="51">
        <v>937.8</v>
      </c>
      <c r="O37" s="51">
        <v>761.8</v>
      </c>
      <c r="P37" s="51">
        <v>604.20000000000005</v>
      </c>
      <c r="Q37" s="51">
        <v>500.7</v>
      </c>
      <c r="R37" s="51">
        <v>442.3</v>
      </c>
      <c r="S37" s="51">
        <v>388.1</v>
      </c>
      <c r="T37" s="51">
        <v>338.9</v>
      </c>
      <c r="U37" s="51">
        <v>296.10000000000002</v>
      </c>
      <c r="V37" s="51">
        <v>223.4</v>
      </c>
      <c r="W37" s="51">
        <v>173.6</v>
      </c>
      <c r="X37" s="51">
        <v>149.19999999999999</v>
      </c>
      <c r="Y37" s="51">
        <v>128.80000000000001</v>
      </c>
      <c r="Z37" s="51">
        <v>111.5</v>
      </c>
      <c r="AA37" s="51">
        <v>97.15</v>
      </c>
      <c r="AB37" s="51">
        <v>87.24</v>
      </c>
      <c r="AC37" s="51">
        <v>79.87</v>
      </c>
      <c r="AD37" s="51">
        <v>73.64</v>
      </c>
      <c r="AE37" s="73">
        <v>68</v>
      </c>
      <c r="AF37" s="51">
        <v>62.91</v>
      </c>
      <c r="AG37" s="51">
        <v>58.34</v>
      </c>
      <c r="AH37" s="51">
        <v>54.23</v>
      </c>
      <c r="AI37" s="51">
        <v>51.82</v>
      </c>
      <c r="AJ37" s="51">
        <v>49.89</v>
      </c>
      <c r="AK37" s="51">
        <v>47.96</v>
      </c>
      <c r="AL37" s="54">
        <v>46.06</v>
      </c>
      <c r="AM37" s="54">
        <v>44.22</v>
      </c>
      <c r="AN37" s="54">
        <v>42.43</v>
      </c>
      <c r="AO37" s="54">
        <v>40.85</v>
      </c>
      <c r="AP37" s="54">
        <v>40.08</v>
      </c>
      <c r="AQ37" s="54">
        <v>39.270000000000003</v>
      </c>
      <c r="AR37" s="54">
        <v>38.44</v>
      </c>
      <c r="AS37" s="54">
        <v>37.6</v>
      </c>
      <c r="AT37" s="54">
        <v>36.76</v>
      </c>
      <c r="AU37" s="54">
        <v>35.92</v>
      </c>
      <c r="AV37" s="54">
        <v>35.08</v>
      </c>
      <c r="AW37" s="54">
        <v>34.26</v>
      </c>
      <c r="AX37" s="54">
        <v>33.450000000000003</v>
      </c>
      <c r="AY37" s="54">
        <v>32.65</v>
      </c>
      <c r="AZ37" s="54">
        <v>31.88</v>
      </c>
      <c r="BA37" s="54">
        <v>31.12</v>
      </c>
      <c r="BB37" s="54">
        <v>30.39</v>
      </c>
      <c r="BC37" s="54">
        <v>29.74</v>
      </c>
      <c r="BD37" s="54">
        <v>29.41</v>
      </c>
      <c r="BE37" s="54">
        <v>29.08</v>
      </c>
      <c r="BF37" s="54">
        <v>28.98</v>
      </c>
      <c r="BG37" s="54">
        <v>29.1</v>
      </c>
      <c r="BH37" s="54">
        <v>29.2</v>
      </c>
      <c r="BI37" s="54">
        <v>29.28</v>
      </c>
      <c r="BJ37" s="54">
        <v>29.35</v>
      </c>
      <c r="BK37" s="54">
        <v>29.39</v>
      </c>
      <c r="BL37" s="54">
        <v>29.42</v>
      </c>
      <c r="BM37" s="54">
        <v>29.44</v>
      </c>
      <c r="BN37" s="54">
        <v>29.43</v>
      </c>
      <c r="BO37" s="54">
        <v>29.42</v>
      </c>
      <c r="BP37" s="54">
        <v>29.38</v>
      </c>
      <c r="BQ37" s="54">
        <v>29.34</v>
      </c>
      <c r="BR37" s="54">
        <v>29.28</v>
      </c>
      <c r="BS37" s="54">
        <v>29.24</v>
      </c>
      <c r="BT37" s="54">
        <v>29.18</v>
      </c>
      <c r="BU37" s="54">
        <v>29.11</v>
      </c>
      <c r="BV37" s="54">
        <v>29.04</v>
      </c>
      <c r="BW37" s="54">
        <v>28.95</v>
      </c>
      <c r="BX37" s="54">
        <v>28.86</v>
      </c>
      <c r="BY37" s="54">
        <v>28.8</v>
      </c>
      <c r="BZ37" s="54">
        <v>28.74</v>
      </c>
      <c r="CA37" s="54">
        <v>28.7</v>
      </c>
      <c r="CB37" s="54">
        <v>28.71</v>
      </c>
      <c r="CC37" s="54">
        <v>28.71</v>
      </c>
      <c r="CD37" s="54">
        <v>28.7</v>
      </c>
      <c r="CE37" s="54">
        <v>28.69</v>
      </c>
      <c r="CF37" s="54">
        <v>28.66</v>
      </c>
      <c r="CG37" s="54">
        <v>28.63</v>
      </c>
      <c r="CH37" s="54">
        <v>28.59</v>
      </c>
      <c r="CI37" s="54">
        <v>28.55</v>
      </c>
      <c r="CJ37" s="54">
        <v>28.5</v>
      </c>
      <c r="CK37" s="54">
        <v>28.45</v>
      </c>
      <c r="CL37" s="54">
        <v>28.39</v>
      </c>
      <c r="CM37" s="54">
        <v>28.36</v>
      </c>
      <c r="CN37" s="54">
        <v>28.34</v>
      </c>
      <c r="CO37" s="54">
        <v>28.31</v>
      </c>
      <c r="CP37" s="54">
        <v>28.28</v>
      </c>
      <c r="CQ37" s="54">
        <v>28.24</v>
      </c>
      <c r="CR37" s="54">
        <v>28.19</v>
      </c>
      <c r="CS37" s="54">
        <v>28.14</v>
      </c>
      <c r="CT37" s="54">
        <v>28.09</v>
      </c>
      <c r="CU37" s="54">
        <v>28.03</v>
      </c>
      <c r="CV37" s="54">
        <v>27.99</v>
      </c>
      <c r="CW37" s="54">
        <v>27.96</v>
      </c>
      <c r="CX37" s="54">
        <v>27.92</v>
      </c>
      <c r="CY37" s="54">
        <v>27.88</v>
      </c>
      <c r="CZ37" s="54">
        <v>27.84</v>
      </c>
      <c r="DA37" s="54">
        <v>27.79</v>
      </c>
      <c r="DB37" s="54">
        <v>27.74</v>
      </c>
      <c r="DC37" s="54">
        <v>27.69</v>
      </c>
      <c r="DD37" s="54">
        <v>27.63</v>
      </c>
      <c r="DE37" s="54">
        <v>27.57</v>
      </c>
      <c r="DF37" s="54">
        <v>27.51</v>
      </c>
      <c r="DG37" s="54">
        <v>27.45</v>
      </c>
      <c r="DH37" s="54">
        <v>27.38</v>
      </c>
      <c r="DI37" s="54">
        <v>27.31</v>
      </c>
      <c r="DJ37" s="54">
        <v>27.24</v>
      </c>
      <c r="DK37" s="54">
        <v>27.17</v>
      </c>
      <c r="DL37" s="54">
        <v>27.11</v>
      </c>
      <c r="DM37" s="54">
        <v>27.04</v>
      </c>
      <c r="DN37" s="54">
        <v>26.97</v>
      </c>
      <c r="DO37" s="54">
        <v>26.9</v>
      </c>
      <c r="DP37" s="54">
        <v>26.83</v>
      </c>
      <c r="DQ37" s="54">
        <v>26.77</v>
      </c>
      <c r="DR37" s="54">
        <v>26.7</v>
      </c>
      <c r="DS37" s="54">
        <v>26.63</v>
      </c>
      <c r="DT37" s="54">
        <v>26.56</v>
      </c>
      <c r="DU37" s="54">
        <v>26.49</v>
      </c>
      <c r="DV37" s="54">
        <v>26.41</v>
      </c>
      <c r="DW37" s="54">
        <v>26.34</v>
      </c>
      <c r="DX37" s="54">
        <v>26.26</v>
      </c>
      <c r="DY37" s="54">
        <v>26.18</v>
      </c>
      <c r="DZ37" s="54">
        <v>26.1</v>
      </c>
      <c r="EA37" s="54">
        <v>26.02</v>
      </c>
      <c r="EB37" s="54">
        <v>25.94</v>
      </c>
      <c r="EC37" s="54">
        <v>25.86</v>
      </c>
      <c r="ED37" s="54">
        <v>25.77</v>
      </c>
      <c r="EE37" s="54">
        <v>25.69</v>
      </c>
      <c r="EF37" s="54">
        <v>25.6</v>
      </c>
      <c r="EG37" s="54">
        <v>25.52</v>
      </c>
      <c r="EH37" s="54">
        <v>25.43</v>
      </c>
      <c r="EI37" s="54">
        <v>25.34</v>
      </c>
      <c r="EJ37" s="54">
        <v>25.26</v>
      </c>
      <c r="EK37" s="54">
        <v>25.17</v>
      </c>
      <c r="EL37" s="54">
        <v>25.08</v>
      </c>
      <c r="EM37" s="54">
        <v>24.99</v>
      </c>
      <c r="EN37" s="54">
        <v>24.9</v>
      </c>
      <c r="EO37" s="54">
        <v>24.81</v>
      </c>
      <c r="EP37" s="54">
        <v>24.72</v>
      </c>
      <c r="EQ37" s="54">
        <v>24.63</v>
      </c>
      <c r="ER37" s="54">
        <v>24.54</v>
      </c>
      <c r="ES37" s="54">
        <v>24.45</v>
      </c>
      <c r="ET37" s="54">
        <v>24.35</v>
      </c>
      <c r="EU37" s="54">
        <v>24.26</v>
      </c>
      <c r="EV37" s="54">
        <v>24.18</v>
      </c>
      <c r="EW37" s="54">
        <v>24.1</v>
      </c>
      <c r="EX37" s="54">
        <v>24.02</v>
      </c>
      <c r="EY37" s="54">
        <v>23.94</v>
      </c>
      <c r="EZ37" s="54">
        <v>23.86</v>
      </c>
      <c r="FA37" s="54">
        <v>23.78</v>
      </c>
      <c r="FB37" s="54">
        <v>23.7</v>
      </c>
      <c r="FC37" s="54">
        <v>23.62</v>
      </c>
      <c r="FD37" s="54">
        <v>23.54</v>
      </c>
      <c r="FE37" s="54">
        <v>23.46</v>
      </c>
      <c r="FF37" s="54">
        <v>23.38</v>
      </c>
      <c r="FG37" s="54">
        <v>23.3</v>
      </c>
      <c r="FH37" s="54">
        <v>23.21</v>
      </c>
      <c r="FI37" s="54">
        <v>23.13</v>
      </c>
      <c r="FJ37" s="54">
        <v>23.05</v>
      </c>
      <c r="FK37" s="54">
        <v>22.97</v>
      </c>
      <c r="FL37" s="54">
        <v>22.89</v>
      </c>
      <c r="FM37" s="54">
        <v>22.81</v>
      </c>
      <c r="FN37" s="54">
        <v>22.72</v>
      </c>
      <c r="FO37" s="54">
        <v>22.64</v>
      </c>
      <c r="FP37" s="54">
        <v>22.56</v>
      </c>
      <c r="FQ37" s="54">
        <v>22.48</v>
      </c>
      <c r="FR37" s="54">
        <v>22.4</v>
      </c>
      <c r="FS37" s="54">
        <v>22.32</v>
      </c>
      <c r="FT37" s="54">
        <v>22.23</v>
      </c>
      <c r="FU37" s="54">
        <v>22.16</v>
      </c>
      <c r="FV37" s="54">
        <v>22.08</v>
      </c>
      <c r="FW37" s="54">
        <v>22</v>
      </c>
      <c r="FX37" s="54">
        <v>21.93</v>
      </c>
      <c r="FY37" s="54">
        <v>21.86</v>
      </c>
      <c r="FZ37" s="54">
        <v>21.78</v>
      </c>
      <c r="GA37" s="54">
        <v>21.71</v>
      </c>
      <c r="GB37" s="54">
        <v>21.64</v>
      </c>
      <c r="GC37" s="54">
        <v>21.56</v>
      </c>
      <c r="GD37" s="54">
        <v>21.49</v>
      </c>
      <c r="GE37" s="54">
        <v>21.42</v>
      </c>
      <c r="GF37" s="54">
        <v>21.34</v>
      </c>
      <c r="GG37" s="54">
        <v>21.27</v>
      </c>
      <c r="GH37" s="54">
        <v>21.2</v>
      </c>
      <c r="GI37" s="54">
        <v>21.12</v>
      </c>
      <c r="GJ37" s="54">
        <v>21.05</v>
      </c>
      <c r="GK37" s="54">
        <v>20.98</v>
      </c>
      <c r="GL37" s="54">
        <v>20.91</v>
      </c>
      <c r="GM37" s="54">
        <v>20.83</v>
      </c>
      <c r="GN37" s="54">
        <v>20.76</v>
      </c>
      <c r="GO37" s="54">
        <v>20.69</v>
      </c>
      <c r="GP37" s="54">
        <v>20.62</v>
      </c>
      <c r="GQ37" s="54">
        <v>20.54</v>
      </c>
      <c r="GR37" s="54">
        <v>20.47</v>
      </c>
      <c r="GS37" s="54">
        <v>20.399999999999999</v>
      </c>
      <c r="GT37" s="54">
        <v>20.329999999999998</v>
      </c>
      <c r="GU37" s="54">
        <v>20.260000000000002</v>
      </c>
      <c r="GV37" s="54">
        <v>20.190000000000001</v>
      </c>
      <c r="GW37" s="54">
        <v>20.11</v>
      </c>
      <c r="GX37" s="54">
        <v>20.04</v>
      </c>
      <c r="GY37" s="54">
        <v>19.97</v>
      </c>
      <c r="GZ37" s="54">
        <v>19.899999999999999</v>
      </c>
      <c r="HA37" s="54">
        <v>19.829999999999998</v>
      </c>
      <c r="HB37" s="54">
        <v>19.760000000000002</v>
      </c>
      <c r="HC37" s="54">
        <v>19.690000000000001</v>
      </c>
      <c r="HD37" s="54">
        <v>19.62</v>
      </c>
      <c r="HE37" s="54">
        <v>19.55</v>
      </c>
      <c r="HF37" s="54">
        <v>19.48</v>
      </c>
      <c r="HG37" s="54">
        <v>19.420000000000002</v>
      </c>
      <c r="HH37" s="54">
        <v>19.350000000000001</v>
      </c>
      <c r="HI37" s="54">
        <v>19.28</v>
      </c>
      <c r="HJ37" s="54">
        <v>19.14</v>
      </c>
      <c r="HK37" s="54">
        <v>19.010000000000002</v>
      </c>
      <c r="HL37" s="54">
        <v>18.87</v>
      </c>
      <c r="HM37" s="54">
        <v>18.739999999999998</v>
      </c>
      <c r="HN37" s="54">
        <v>18.61</v>
      </c>
      <c r="HO37" s="54">
        <v>18.47</v>
      </c>
      <c r="HP37" s="54">
        <v>18.34</v>
      </c>
      <c r="HQ37" s="54">
        <v>18.21</v>
      </c>
      <c r="HR37" s="54">
        <v>18.09</v>
      </c>
      <c r="HS37" s="54">
        <v>17.96</v>
      </c>
      <c r="HT37" s="54">
        <v>17.829999999999998</v>
      </c>
      <c r="HU37" s="54">
        <v>17.71</v>
      </c>
      <c r="HV37" s="54">
        <v>17.600000000000001</v>
      </c>
      <c r="HW37" s="54">
        <v>17.52</v>
      </c>
      <c r="HX37" s="54">
        <v>17.440000000000001</v>
      </c>
      <c r="HY37" s="54">
        <v>17.36</v>
      </c>
      <c r="HZ37" s="54">
        <v>17.28</v>
      </c>
      <c r="IA37" s="54">
        <v>17.2</v>
      </c>
      <c r="IB37" s="54">
        <v>17.12</v>
      </c>
      <c r="IC37" s="54">
        <v>17.05</v>
      </c>
      <c r="ID37" s="54">
        <v>16.97</v>
      </c>
      <c r="IE37" s="54">
        <v>16.89</v>
      </c>
      <c r="IF37" s="54">
        <v>16.809999999999999</v>
      </c>
      <c r="IG37" s="54">
        <v>16.739999999999998</v>
      </c>
      <c r="IH37" s="54">
        <v>16.66</v>
      </c>
      <c r="II37" s="54">
        <v>16.579999999999998</v>
      </c>
      <c r="IJ37" s="54">
        <v>16.5</v>
      </c>
      <c r="IK37" s="54">
        <v>16.43</v>
      </c>
      <c r="IL37" s="54">
        <v>16.350000000000001</v>
      </c>
      <c r="IM37" s="54">
        <v>16.27</v>
      </c>
      <c r="IN37" s="54">
        <v>16.2</v>
      </c>
      <c r="IO37" s="54">
        <v>16.12</v>
      </c>
      <c r="IP37" s="54">
        <v>16.04</v>
      </c>
      <c r="IQ37" s="54">
        <v>15.97</v>
      </c>
      <c r="IR37" s="54">
        <v>15.89</v>
      </c>
      <c r="IS37" s="54">
        <v>15.82</v>
      </c>
      <c r="IT37" s="54">
        <v>15.74</v>
      </c>
      <c r="IU37" s="54">
        <v>15.67</v>
      </c>
      <c r="IV37" s="54">
        <v>15.59</v>
      </c>
      <c r="IW37" s="54">
        <v>15.52</v>
      </c>
      <c r="IX37" s="54">
        <v>15.44</v>
      </c>
      <c r="IY37" s="54">
        <v>15.37</v>
      </c>
      <c r="IZ37" s="54">
        <v>15.3</v>
      </c>
      <c r="JA37" s="54">
        <v>15.22</v>
      </c>
      <c r="JB37" s="54">
        <v>15.15</v>
      </c>
      <c r="JC37" s="54">
        <v>15.08</v>
      </c>
      <c r="JD37" s="54">
        <v>15</v>
      </c>
      <c r="JE37" s="54">
        <v>14.93</v>
      </c>
      <c r="JF37" s="54">
        <v>14.86</v>
      </c>
      <c r="JG37" s="54">
        <v>14.79</v>
      </c>
      <c r="JH37" s="54">
        <v>14.72</v>
      </c>
      <c r="JI37" s="54">
        <v>14.65</v>
      </c>
      <c r="JJ37" s="54">
        <v>14.58</v>
      </c>
      <c r="JK37" s="54">
        <v>14.51</v>
      </c>
      <c r="JL37" s="54">
        <v>14.44</v>
      </c>
      <c r="JM37" s="54">
        <v>14.37</v>
      </c>
      <c r="JN37" s="54">
        <v>14.3</v>
      </c>
      <c r="JO37" s="54">
        <v>14.23</v>
      </c>
      <c r="JP37" s="54">
        <v>14.16</v>
      </c>
      <c r="JQ37" s="54">
        <v>14.1</v>
      </c>
      <c r="JR37" s="54">
        <v>14.03</v>
      </c>
      <c r="JS37" s="54">
        <v>13.96</v>
      </c>
      <c r="JT37" s="54">
        <v>13.9</v>
      </c>
      <c r="JU37" s="54">
        <v>13.83</v>
      </c>
      <c r="JV37" s="54">
        <v>13.76</v>
      </c>
      <c r="JW37" s="54">
        <v>13.7</v>
      </c>
      <c r="JX37" s="54">
        <v>13.63</v>
      </c>
      <c r="JY37" s="54">
        <v>13.57</v>
      </c>
      <c r="JZ37" s="54">
        <v>13.5</v>
      </c>
      <c r="KA37" s="54">
        <v>13.44</v>
      </c>
      <c r="KB37" s="54">
        <v>13.38</v>
      </c>
      <c r="KC37" s="54">
        <v>13.31</v>
      </c>
      <c r="KD37" s="54">
        <v>13.25</v>
      </c>
      <c r="KE37" s="54">
        <v>13.19</v>
      </c>
      <c r="KF37" s="54">
        <v>13.13</v>
      </c>
      <c r="KG37" s="54">
        <v>13.06</v>
      </c>
      <c r="KH37" s="54">
        <v>13</v>
      </c>
      <c r="KI37" s="54">
        <v>12.94</v>
      </c>
      <c r="KJ37" s="54">
        <v>12.88</v>
      </c>
      <c r="KK37" s="54">
        <v>12.82</v>
      </c>
      <c r="KL37" s="54">
        <v>12.76</v>
      </c>
      <c r="KM37" s="54">
        <v>12.7</v>
      </c>
      <c r="KN37" s="54">
        <v>12.64</v>
      </c>
      <c r="KO37" s="54">
        <v>12.58</v>
      </c>
      <c r="KP37" s="54">
        <v>12.53</v>
      </c>
      <c r="KQ37" s="54">
        <v>12.47</v>
      </c>
      <c r="KR37" s="54">
        <v>12.41</v>
      </c>
      <c r="KS37" s="54">
        <v>12.35</v>
      </c>
      <c r="KT37" s="54">
        <v>12.3</v>
      </c>
      <c r="KU37" s="54">
        <v>12.24</v>
      </c>
      <c r="KV37" s="54">
        <v>12.18</v>
      </c>
      <c r="KW37" s="54">
        <v>12.13</v>
      </c>
      <c r="KX37" s="54">
        <v>12.07</v>
      </c>
      <c r="KY37" s="54">
        <v>12.02</v>
      </c>
      <c r="KZ37" s="54">
        <v>11.96</v>
      </c>
      <c r="LA37" s="54">
        <v>11.91</v>
      </c>
      <c r="LB37" s="54">
        <v>11.85</v>
      </c>
      <c r="LC37" s="54">
        <v>11.8</v>
      </c>
      <c r="LD37" s="54">
        <v>11.75</v>
      </c>
      <c r="LE37" s="55">
        <v>11.69</v>
      </c>
    </row>
    <row r="38" spans="2:317" x14ac:dyDescent="0.25">
      <c r="B38" s="5" t="str">
        <f t="shared" si="0"/>
        <v>bhp5USM</v>
      </c>
      <c r="C38" s="49" t="s">
        <v>15</v>
      </c>
      <c r="D38" s="51" t="s">
        <v>2</v>
      </c>
      <c r="E38" s="69" t="s">
        <v>19</v>
      </c>
      <c r="F38" s="49">
        <v>1674</v>
      </c>
      <c r="G38" s="50">
        <v>9</v>
      </c>
      <c r="H38" s="49">
        <v>38.51</v>
      </c>
      <c r="I38" s="51">
        <v>1112</v>
      </c>
      <c r="J38" s="51">
        <v>1667</v>
      </c>
      <c r="K38" s="51">
        <v>1392</v>
      </c>
      <c r="L38" s="51">
        <v>1188</v>
      </c>
      <c r="M38" s="51">
        <v>1006</v>
      </c>
      <c r="N38" s="51">
        <v>852.1</v>
      </c>
      <c r="O38" s="51">
        <v>695.7</v>
      </c>
      <c r="P38" s="51">
        <v>590.4</v>
      </c>
      <c r="Q38" s="51">
        <v>511.9</v>
      </c>
      <c r="R38" s="51">
        <v>440.2</v>
      </c>
      <c r="S38" s="51">
        <v>378.2</v>
      </c>
      <c r="T38" s="51">
        <v>326.39999999999998</v>
      </c>
      <c r="U38" s="51">
        <v>283.39999999999998</v>
      </c>
      <c r="V38" s="51">
        <v>223.1</v>
      </c>
      <c r="W38" s="51">
        <v>188.4</v>
      </c>
      <c r="X38" s="51">
        <v>159.80000000000001</v>
      </c>
      <c r="Y38" s="51">
        <v>136.6</v>
      </c>
      <c r="Z38" s="51">
        <v>117.8</v>
      </c>
      <c r="AA38" s="51">
        <v>102.6</v>
      </c>
      <c r="AB38" s="51">
        <v>90.65</v>
      </c>
      <c r="AC38" s="51">
        <v>81.48</v>
      </c>
      <c r="AD38" s="51">
        <v>73.650000000000006</v>
      </c>
      <c r="AE38" s="51">
        <v>66.91</v>
      </c>
      <c r="AF38" s="51">
        <v>61.09</v>
      </c>
      <c r="AG38" s="51">
        <v>56.03</v>
      </c>
      <c r="AH38" s="51">
        <v>51.61</v>
      </c>
      <c r="AI38" s="51">
        <v>48.65</v>
      </c>
      <c r="AJ38" s="73">
        <v>46</v>
      </c>
      <c r="AK38" s="51">
        <v>43.61</v>
      </c>
      <c r="AL38" s="54">
        <v>41.68</v>
      </c>
      <c r="AM38" s="54">
        <v>39.86</v>
      </c>
      <c r="AN38" s="54">
        <v>38.15</v>
      </c>
      <c r="AO38" s="54">
        <v>36.549999999999997</v>
      </c>
      <c r="AP38" s="54">
        <v>35.07</v>
      </c>
      <c r="AQ38" s="54">
        <v>33.67</v>
      </c>
      <c r="AR38" s="54">
        <v>32.35</v>
      </c>
      <c r="AS38" s="54">
        <v>31.11</v>
      </c>
      <c r="AT38" s="54">
        <v>30.55</v>
      </c>
      <c r="AU38" s="54">
        <v>30.66</v>
      </c>
      <c r="AV38" s="54">
        <v>30.72</v>
      </c>
      <c r="AW38" s="54">
        <v>30.74</v>
      </c>
      <c r="AX38" s="54">
        <v>30.72</v>
      </c>
      <c r="AY38" s="54">
        <v>30.67</v>
      </c>
      <c r="AZ38" s="54">
        <v>30.58</v>
      </c>
      <c r="BA38" s="54">
        <v>30.47</v>
      </c>
      <c r="BB38" s="54">
        <v>30.34</v>
      </c>
      <c r="BC38" s="54">
        <v>30.19</v>
      </c>
      <c r="BD38" s="54">
        <v>30.01</v>
      </c>
      <c r="BE38" s="54">
        <v>29.82</v>
      </c>
      <c r="BF38" s="54">
        <v>29.62</v>
      </c>
      <c r="BG38" s="54">
        <v>29.41</v>
      </c>
      <c r="BH38" s="54">
        <v>29.18</v>
      </c>
      <c r="BI38" s="54">
        <v>28.94</v>
      </c>
      <c r="BJ38" s="54">
        <v>28.7</v>
      </c>
      <c r="BK38" s="54">
        <v>28.45</v>
      </c>
      <c r="BL38" s="54">
        <v>28.2</v>
      </c>
      <c r="BM38" s="54">
        <v>27.94</v>
      </c>
      <c r="BN38" s="54">
        <v>27.67</v>
      </c>
      <c r="BO38" s="54">
        <v>27.41</v>
      </c>
      <c r="BP38" s="54">
        <v>27.14</v>
      </c>
      <c r="BQ38" s="54">
        <v>26.87</v>
      </c>
      <c r="BR38" s="54">
        <v>26.6</v>
      </c>
      <c r="BS38" s="54">
        <v>26.33</v>
      </c>
      <c r="BT38" s="54">
        <v>26.06</v>
      </c>
      <c r="BU38" s="54">
        <v>25.79</v>
      </c>
      <c r="BV38" s="54">
        <v>25.52</v>
      </c>
      <c r="BW38" s="54">
        <v>25.25</v>
      </c>
      <c r="BX38" s="54">
        <v>24.98</v>
      </c>
      <c r="BY38" s="54">
        <v>24.72</v>
      </c>
      <c r="BZ38" s="54">
        <v>24.45</v>
      </c>
      <c r="CA38" s="54">
        <v>24.19</v>
      </c>
      <c r="CB38" s="54">
        <v>23.93</v>
      </c>
      <c r="CC38" s="54">
        <v>23.68</v>
      </c>
      <c r="CD38" s="54">
        <v>23.42</v>
      </c>
      <c r="CE38" s="54">
        <v>23.17</v>
      </c>
      <c r="CF38" s="54">
        <v>22.92</v>
      </c>
      <c r="CG38" s="54">
        <v>22.68</v>
      </c>
      <c r="CH38" s="54">
        <v>22.43</v>
      </c>
      <c r="CI38" s="54">
        <v>22.19</v>
      </c>
      <c r="CJ38" s="54">
        <v>21.95</v>
      </c>
      <c r="CK38" s="54">
        <v>21.72</v>
      </c>
      <c r="CL38" s="54">
        <v>21.49</v>
      </c>
      <c r="CM38" s="54">
        <v>21.26</v>
      </c>
      <c r="CN38" s="54">
        <v>21.03</v>
      </c>
      <c r="CO38" s="54">
        <v>20.81</v>
      </c>
      <c r="CP38" s="54">
        <v>20.59</v>
      </c>
      <c r="CQ38" s="54">
        <v>20.38</v>
      </c>
      <c r="CR38" s="54">
        <v>20.16</v>
      </c>
      <c r="CS38" s="54">
        <v>19.95</v>
      </c>
      <c r="CT38" s="54">
        <v>19.75</v>
      </c>
      <c r="CU38" s="54">
        <v>19.54</v>
      </c>
      <c r="CV38" s="54">
        <v>19.34</v>
      </c>
      <c r="CW38" s="54">
        <v>19.14</v>
      </c>
      <c r="CX38" s="54">
        <v>18.95</v>
      </c>
      <c r="CY38" s="54">
        <v>18.75</v>
      </c>
      <c r="CZ38" s="54">
        <v>18.559999999999999</v>
      </c>
      <c r="DA38" s="54">
        <v>18.38</v>
      </c>
      <c r="DB38" s="54">
        <v>18.190000000000001</v>
      </c>
      <c r="DC38" s="54">
        <v>18.010000000000002</v>
      </c>
      <c r="DD38" s="54">
        <v>17.829999999999998</v>
      </c>
      <c r="DE38" s="54">
        <v>17.66</v>
      </c>
      <c r="DF38" s="54">
        <v>17.5</v>
      </c>
      <c r="DG38" s="54">
        <v>17.329999999999998</v>
      </c>
      <c r="DH38" s="54">
        <v>17.170000000000002</v>
      </c>
      <c r="DI38" s="54">
        <v>17.010000000000002</v>
      </c>
      <c r="DJ38" s="54">
        <v>16.850000000000001</v>
      </c>
      <c r="DK38" s="54">
        <v>16.690000000000001</v>
      </c>
      <c r="DL38" s="54">
        <v>16.54</v>
      </c>
      <c r="DM38" s="54">
        <v>16.39</v>
      </c>
      <c r="DN38" s="54">
        <v>16.239999999999998</v>
      </c>
      <c r="DO38" s="54">
        <v>16.09</v>
      </c>
      <c r="DP38" s="54">
        <v>15.95</v>
      </c>
      <c r="DQ38" s="54">
        <v>15.8</v>
      </c>
      <c r="DR38" s="54">
        <v>15.66</v>
      </c>
      <c r="DS38" s="54">
        <v>15.52</v>
      </c>
      <c r="DT38" s="54">
        <v>15.38</v>
      </c>
      <c r="DU38" s="54">
        <v>15.25</v>
      </c>
      <c r="DV38" s="54">
        <v>15.11</v>
      </c>
      <c r="DW38" s="54">
        <v>14.98</v>
      </c>
      <c r="DX38" s="54">
        <v>14.85</v>
      </c>
      <c r="DY38" s="54">
        <v>14.72</v>
      </c>
      <c r="DZ38" s="54">
        <v>14.6</v>
      </c>
      <c r="EA38" s="54">
        <v>14.47</v>
      </c>
      <c r="EB38" s="54">
        <v>14.35</v>
      </c>
      <c r="EC38" s="54">
        <v>14.23</v>
      </c>
      <c r="ED38" s="54">
        <v>14.11</v>
      </c>
      <c r="EE38" s="54">
        <v>13.99</v>
      </c>
      <c r="EF38" s="54">
        <v>13.87</v>
      </c>
      <c r="EG38" s="54">
        <v>13.75</v>
      </c>
      <c r="EH38" s="54">
        <v>13.64</v>
      </c>
      <c r="EI38" s="54">
        <v>13.53</v>
      </c>
      <c r="EJ38" s="54">
        <v>13.42</v>
      </c>
      <c r="EK38" s="54">
        <v>13.31</v>
      </c>
      <c r="EL38" s="54">
        <v>13.2</v>
      </c>
      <c r="EM38" s="54">
        <v>13.09</v>
      </c>
      <c r="EN38" s="54">
        <v>12.99</v>
      </c>
      <c r="EO38" s="54">
        <v>12.88</v>
      </c>
      <c r="EP38" s="54">
        <v>12.78</v>
      </c>
      <c r="EQ38" s="54">
        <v>12.68</v>
      </c>
      <c r="ER38" s="54">
        <v>12.58</v>
      </c>
      <c r="ES38" s="54">
        <v>12.48</v>
      </c>
      <c r="ET38" s="54">
        <v>12.38</v>
      </c>
      <c r="EU38" s="54">
        <v>12.29</v>
      </c>
      <c r="EV38" s="54">
        <v>12.19</v>
      </c>
      <c r="EW38" s="54">
        <v>12.1</v>
      </c>
      <c r="EX38" s="54">
        <v>12.01</v>
      </c>
      <c r="EY38" s="54">
        <v>11.91</v>
      </c>
      <c r="EZ38" s="54">
        <v>11.82</v>
      </c>
      <c r="FA38" s="54">
        <v>11.73</v>
      </c>
      <c r="FB38" s="54">
        <v>11.65</v>
      </c>
      <c r="FC38" s="54">
        <v>11.56</v>
      </c>
      <c r="FD38" s="54">
        <v>11.47</v>
      </c>
      <c r="FE38" s="54">
        <v>11.39</v>
      </c>
      <c r="FF38" s="54">
        <v>11.3</v>
      </c>
      <c r="FG38" s="54">
        <v>11.22</v>
      </c>
      <c r="FH38" s="54">
        <v>11.14</v>
      </c>
      <c r="FI38" s="54">
        <v>11.06</v>
      </c>
      <c r="FJ38" s="54">
        <v>10.98</v>
      </c>
      <c r="FK38" s="54">
        <v>10.9</v>
      </c>
      <c r="FL38" s="54">
        <v>10.82</v>
      </c>
      <c r="FM38" s="54">
        <v>10.74</v>
      </c>
      <c r="FN38" s="54">
        <v>10.67</v>
      </c>
      <c r="FO38" s="54">
        <v>10.59</v>
      </c>
      <c r="FP38" s="54">
        <v>10.52</v>
      </c>
      <c r="FQ38" s="54">
        <v>10.44</v>
      </c>
      <c r="FR38" s="54">
        <v>10.37</v>
      </c>
      <c r="FS38" s="54">
        <v>10.3</v>
      </c>
      <c r="FT38" s="54">
        <v>10.23</v>
      </c>
      <c r="FU38" s="54">
        <v>10.16</v>
      </c>
      <c r="FV38" s="54">
        <v>10.09</v>
      </c>
      <c r="FW38" s="54">
        <v>10.02</v>
      </c>
      <c r="FX38" s="57">
        <v>9.9550000000000001</v>
      </c>
      <c r="FY38" s="57">
        <v>9.8879999999999999</v>
      </c>
      <c r="FZ38" s="57">
        <v>9.8219999999999992</v>
      </c>
      <c r="GA38" s="57">
        <v>9.7569999999999997</v>
      </c>
      <c r="GB38" s="57">
        <v>9.6920000000000002</v>
      </c>
      <c r="GC38" s="57">
        <v>9.6280000000000001</v>
      </c>
      <c r="GD38" s="57">
        <v>9.5649999999999995</v>
      </c>
      <c r="GE38" s="57">
        <v>9.5020000000000007</v>
      </c>
      <c r="GF38" s="57">
        <v>9.4410000000000007</v>
      </c>
      <c r="GG38" s="57">
        <v>9.3789999999999996</v>
      </c>
      <c r="GH38" s="57">
        <v>9.3190000000000008</v>
      </c>
      <c r="GI38" s="57">
        <v>9.2590000000000003</v>
      </c>
      <c r="GJ38" s="57">
        <v>9.1999999999999993</v>
      </c>
      <c r="GK38" s="57">
        <v>9.141</v>
      </c>
      <c r="GL38" s="57">
        <v>9.0830000000000002</v>
      </c>
      <c r="GM38" s="57">
        <v>9.0259999999999998</v>
      </c>
      <c r="GN38" s="57">
        <v>8.9689999999999994</v>
      </c>
      <c r="GO38" s="57">
        <v>8.9130000000000003</v>
      </c>
      <c r="GP38" s="57">
        <v>8.8569999999999993</v>
      </c>
      <c r="GQ38" s="57">
        <v>8.8019999999999996</v>
      </c>
      <c r="GR38" s="57">
        <v>8.7479999999999993</v>
      </c>
      <c r="GS38" s="57">
        <v>8.6940000000000008</v>
      </c>
      <c r="GT38" s="57">
        <v>8.641</v>
      </c>
      <c r="GU38" s="57">
        <v>8.5879999999999992</v>
      </c>
      <c r="GV38" s="57">
        <v>8.5359999999999996</v>
      </c>
      <c r="GW38" s="57">
        <v>8.484</v>
      </c>
      <c r="GX38" s="57">
        <v>8.4329999999999998</v>
      </c>
      <c r="GY38" s="57">
        <v>8.3819999999999997</v>
      </c>
      <c r="GZ38" s="57">
        <v>8.3320000000000007</v>
      </c>
      <c r="HA38" s="57">
        <v>8.282</v>
      </c>
      <c r="HB38" s="57">
        <v>8.2330000000000005</v>
      </c>
      <c r="HC38" s="57">
        <v>8.1839999999999993</v>
      </c>
      <c r="HD38" s="57">
        <v>8.1359999999999992</v>
      </c>
      <c r="HE38" s="57">
        <v>8.0879999999999992</v>
      </c>
      <c r="HF38" s="57">
        <v>8.0410000000000004</v>
      </c>
      <c r="HG38" s="57">
        <v>7.9939999999999998</v>
      </c>
      <c r="HH38" s="57">
        <v>7.9480000000000004</v>
      </c>
      <c r="HI38" s="57">
        <v>7.9020000000000001</v>
      </c>
      <c r="HJ38" s="57">
        <v>7.8120000000000003</v>
      </c>
      <c r="HK38" s="57">
        <v>7.7229999999999999</v>
      </c>
      <c r="HL38" s="57">
        <v>7.6360000000000001</v>
      </c>
      <c r="HM38" s="57">
        <v>7.55</v>
      </c>
      <c r="HN38" s="57">
        <v>7.4660000000000002</v>
      </c>
      <c r="HO38" s="57">
        <v>7.3840000000000003</v>
      </c>
      <c r="HP38" s="57">
        <v>7.3029999999999999</v>
      </c>
      <c r="HQ38" s="57">
        <v>7.2240000000000002</v>
      </c>
      <c r="HR38" s="57">
        <v>7.1459999999999999</v>
      </c>
      <c r="HS38" s="57">
        <v>7.07</v>
      </c>
      <c r="HT38" s="57">
        <v>6.9950000000000001</v>
      </c>
      <c r="HU38" s="57">
        <v>6.9210000000000003</v>
      </c>
      <c r="HV38" s="57">
        <v>6.8479999999999999</v>
      </c>
      <c r="HW38" s="57">
        <v>6.7770000000000001</v>
      </c>
      <c r="HX38" s="57">
        <v>6.7069999999999999</v>
      </c>
      <c r="HY38" s="57">
        <v>6.6379999999999999</v>
      </c>
      <c r="HZ38" s="57">
        <v>6.5709999999999997</v>
      </c>
      <c r="IA38" s="57">
        <v>6.5039999999999996</v>
      </c>
      <c r="IB38" s="57">
        <v>6.4390000000000001</v>
      </c>
      <c r="IC38" s="57">
        <v>6.375</v>
      </c>
      <c r="ID38" s="57">
        <v>6.3120000000000003</v>
      </c>
      <c r="IE38" s="57">
        <v>6.2489999999999997</v>
      </c>
      <c r="IF38" s="57">
        <v>6.1879999999999997</v>
      </c>
      <c r="IG38" s="57">
        <v>6.1280000000000001</v>
      </c>
      <c r="IH38" s="57">
        <v>6.069</v>
      </c>
      <c r="II38" s="57">
        <v>6.0110000000000001</v>
      </c>
      <c r="IJ38" s="57">
        <v>5.9539999999999997</v>
      </c>
      <c r="IK38" s="57">
        <v>5.8979999999999997</v>
      </c>
      <c r="IL38" s="57">
        <v>5.8419999999999996</v>
      </c>
      <c r="IM38" s="57">
        <v>5.7880000000000003</v>
      </c>
      <c r="IN38" s="57">
        <v>5.734</v>
      </c>
      <c r="IO38" s="57">
        <v>5.681</v>
      </c>
      <c r="IP38" s="57">
        <v>5.6289999999999996</v>
      </c>
      <c r="IQ38" s="57">
        <v>5.5780000000000003</v>
      </c>
      <c r="IR38" s="57">
        <v>5.5279999999999996</v>
      </c>
      <c r="IS38" s="57">
        <v>5.4779999999999998</v>
      </c>
      <c r="IT38" s="57">
        <v>5.4290000000000003</v>
      </c>
      <c r="IU38" s="57">
        <v>5.3810000000000002</v>
      </c>
      <c r="IV38" s="57">
        <v>5.3330000000000002</v>
      </c>
      <c r="IW38" s="57">
        <v>5.2869999999999999</v>
      </c>
      <c r="IX38" s="57">
        <v>5.2409999999999997</v>
      </c>
      <c r="IY38" s="57">
        <v>5.1950000000000003</v>
      </c>
      <c r="IZ38" s="57">
        <v>5.15</v>
      </c>
      <c r="JA38" s="57">
        <v>5.1059999999999999</v>
      </c>
      <c r="JB38" s="57">
        <v>5.0629999999999997</v>
      </c>
      <c r="JC38" s="57">
        <v>5.0199999999999996</v>
      </c>
      <c r="JD38" s="57">
        <v>4.9779999999999998</v>
      </c>
      <c r="JE38" s="57">
        <v>4.9359999999999999</v>
      </c>
      <c r="JF38" s="57">
        <v>4.8949999999999996</v>
      </c>
      <c r="JG38" s="57">
        <v>4.8550000000000004</v>
      </c>
      <c r="JH38" s="57">
        <v>4.8150000000000004</v>
      </c>
      <c r="JI38" s="57">
        <v>4.7750000000000004</v>
      </c>
      <c r="JJ38" s="57">
        <v>4.7359999999999998</v>
      </c>
      <c r="JK38" s="57">
        <v>4.6980000000000004</v>
      </c>
      <c r="JL38" s="57">
        <v>4.66</v>
      </c>
      <c r="JM38" s="57">
        <v>4.6230000000000002</v>
      </c>
      <c r="JN38" s="57">
        <v>4.5860000000000003</v>
      </c>
      <c r="JO38" s="57">
        <v>4.55</v>
      </c>
      <c r="JP38" s="57">
        <v>4.5140000000000002</v>
      </c>
      <c r="JQ38" s="57">
        <v>4.4779999999999998</v>
      </c>
      <c r="JR38" s="57">
        <v>4.444</v>
      </c>
      <c r="JS38" s="57">
        <v>4.4089999999999998</v>
      </c>
      <c r="JT38" s="57">
        <v>4.375</v>
      </c>
      <c r="JU38" s="57">
        <v>4.3410000000000002</v>
      </c>
      <c r="JV38" s="57">
        <v>4.3079999999999998</v>
      </c>
      <c r="JW38" s="57">
        <v>4.2759999999999998</v>
      </c>
      <c r="JX38" s="57">
        <v>4.2430000000000003</v>
      </c>
      <c r="JY38" s="57">
        <v>4.2110000000000003</v>
      </c>
      <c r="JZ38" s="57">
        <v>4.18</v>
      </c>
      <c r="KA38" s="57">
        <v>4.149</v>
      </c>
      <c r="KB38" s="57">
        <v>4.1180000000000003</v>
      </c>
      <c r="KC38" s="57">
        <v>4.0880000000000001</v>
      </c>
      <c r="KD38" s="57">
        <v>4.0579999999999998</v>
      </c>
      <c r="KE38" s="57">
        <v>4.0279999999999996</v>
      </c>
      <c r="KF38" s="57">
        <v>3.9990000000000001</v>
      </c>
      <c r="KG38" s="57">
        <v>3.97</v>
      </c>
      <c r="KH38" s="57">
        <v>3.9420000000000002</v>
      </c>
      <c r="KI38" s="57">
        <v>3.9129999999999998</v>
      </c>
      <c r="KJ38" s="57">
        <v>3.8860000000000001</v>
      </c>
      <c r="KK38" s="57">
        <v>3.8580000000000001</v>
      </c>
      <c r="KL38" s="57">
        <v>3.831</v>
      </c>
      <c r="KM38" s="57">
        <v>3.8039999999999998</v>
      </c>
      <c r="KN38" s="57">
        <v>3.778</v>
      </c>
      <c r="KO38" s="57">
        <v>3.7509999999999999</v>
      </c>
      <c r="KP38" s="57">
        <v>3.7250000000000001</v>
      </c>
      <c r="KQ38" s="57">
        <v>3.7</v>
      </c>
      <c r="KR38" s="57">
        <v>3.6739999999999999</v>
      </c>
      <c r="KS38" s="57">
        <v>3.649</v>
      </c>
      <c r="KT38" s="57">
        <v>3.625</v>
      </c>
      <c r="KU38" s="57">
        <v>3.6</v>
      </c>
      <c r="KV38" s="57">
        <v>3.5760000000000001</v>
      </c>
      <c r="KW38" s="57">
        <v>3.552</v>
      </c>
      <c r="KX38" s="57">
        <v>3.528</v>
      </c>
      <c r="KY38" s="57">
        <v>3.5049999999999999</v>
      </c>
      <c r="KZ38" s="57">
        <v>3.4820000000000002</v>
      </c>
      <c r="LA38" s="57">
        <v>3.4590000000000001</v>
      </c>
      <c r="LB38" s="57">
        <v>3.4359999999999999</v>
      </c>
      <c r="LC38" s="57">
        <v>3.4140000000000001</v>
      </c>
      <c r="LD38" s="57">
        <v>3.3919999999999999</v>
      </c>
      <c r="LE38" s="58">
        <v>3.37</v>
      </c>
    </row>
    <row r="39" spans="2:317" ht="15.75" thickBot="1" x14ac:dyDescent="0.3">
      <c r="B39" s="5" t="str">
        <f t="shared" si="0"/>
        <v>bhp5USB</v>
      </c>
      <c r="C39" s="49" t="s">
        <v>15</v>
      </c>
      <c r="D39" s="51" t="s">
        <v>2</v>
      </c>
      <c r="E39" s="50" t="s">
        <v>20</v>
      </c>
      <c r="F39" s="49">
        <v>1710</v>
      </c>
      <c r="G39" s="50">
        <v>9</v>
      </c>
      <c r="H39" s="60">
        <v>44.18</v>
      </c>
      <c r="I39" s="61">
        <v>1605</v>
      </c>
      <c r="J39" s="61">
        <v>1675</v>
      </c>
      <c r="K39" s="61">
        <v>1390</v>
      </c>
      <c r="L39" s="61">
        <v>1099</v>
      </c>
      <c r="M39" s="62">
        <v>946.9</v>
      </c>
      <c r="N39" s="62">
        <v>845</v>
      </c>
      <c r="O39" s="61">
        <v>688.8</v>
      </c>
      <c r="P39" s="61">
        <v>552.9</v>
      </c>
      <c r="Q39" s="61">
        <v>443.7</v>
      </c>
      <c r="R39" s="61">
        <v>377.3</v>
      </c>
      <c r="S39" s="61">
        <v>336.2</v>
      </c>
      <c r="T39" s="61">
        <v>300.3</v>
      </c>
      <c r="U39" s="61">
        <v>267.89999999999998</v>
      </c>
      <c r="V39" s="61">
        <v>203.6</v>
      </c>
      <c r="W39" s="61">
        <v>158.9</v>
      </c>
      <c r="X39" s="61">
        <v>129.80000000000001</v>
      </c>
      <c r="Y39" s="61">
        <v>108.2</v>
      </c>
      <c r="Z39" s="61">
        <v>96.48</v>
      </c>
      <c r="AA39" s="61">
        <v>87.02</v>
      </c>
      <c r="AB39" s="61">
        <v>79.17</v>
      </c>
      <c r="AC39" s="61">
        <v>72.209999999999994</v>
      </c>
      <c r="AD39" s="61">
        <v>66.069999999999993</v>
      </c>
      <c r="AE39" s="61">
        <v>60.65</v>
      </c>
      <c r="AF39" s="61">
        <v>55.86</v>
      </c>
      <c r="AG39" s="61">
        <v>51.63</v>
      </c>
      <c r="AH39" s="61">
        <v>47.87</v>
      </c>
      <c r="AI39" s="61">
        <v>44.52</v>
      </c>
      <c r="AJ39" s="61">
        <v>41.53</v>
      </c>
      <c r="AK39" s="61">
        <v>38.840000000000003</v>
      </c>
      <c r="AL39" s="7">
        <v>36.78</v>
      </c>
      <c r="AM39" s="7">
        <v>34.97</v>
      </c>
      <c r="AN39" s="7">
        <v>33.29</v>
      </c>
      <c r="AO39" s="7">
        <v>31.73</v>
      </c>
      <c r="AP39" s="7">
        <v>30.27</v>
      </c>
      <c r="AQ39" s="7">
        <v>28.92</v>
      </c>
      <c r="AR39" s="7">
        <v>28.28</v>
      </c>
      <c r="AS39" s="7">
        <v>28.38</v>
      </c>
      <c r="AT39" s="7">
        <v>28.43</v>
      </c>
      <c r="AU39" s="7">
        <v>28.43</v>
      </c>
      <c r="AV39" s="7">
        <v>28.4</v>
      </c>
      <c r="AW39" s="7">
        <v>28.33</v>
      </c>
      <c r="AX39" s="7">
        <v>28.23</v>
      </c>
      <c r="AY39" s="7">
        <v>28.11</v>
      </c>
      <c r="AZ39" s="7">
        <v>27.96</v>
      </c>
      <c r="BA39" s="7">
        <v>27.79</v>
      </c>
      <c r="BB39" s="7">
        <v>27.6</v>
      </c>
      <c r="BC39" s="7">
        <v>27.4</v>
      </c>
      <c r="BD39" s="7">
        <v>27.18</v>
      </c>
      <c r="BE39" s="7">
        <v>26.95</v>
      </c>
      <c r="BF39" s="7">
        <v>26.72</v>
      </c>
      <c r="BG39" s="7">
        <v>26.47</v>
      </c>
      <c r="BH39" s="7">
        <v>26.22</v>
      </c>
      <c r="BI39" s="7">
        <v>25.96</v>
      </c>
      <c r="BJ39" s="7">
        <v>25.7</v>
      </c>
      <c r="BK39" s="7">
        <v>25.43</v>
      </c>
      <c r="BL39" s="7">
        <v>25.17</v>
      </c>
      <c r="BM39" s="7">
        <v>24.9</v>
      </c>
      <c r="BN39" s="7">
        <v>24.63</v>
      </c>
      <c r="BO39" s="7">
        <v>24.36</v>
      </c>
      <c r="BP39" s="7">
        <v>24.08</v>
      </c>
      <c r="BQ39" s="7">
        <v>23.81</v>
      </c>
      <c r="BR39" s="7">
        <v>23.54</v>
      </c>
      <c r="BS39" s="7">
        <v>23.28</v>
      </c>
      <c r="BT39" s="7">
        <v>23.01</v>
      </c>
      <c r="BU39" s="7">
        <v>22.74</v>
      </c>
      <c r="BV39" s="7">
        <v>22.48</v>
      </c>
      <c r="BW39" s="7">
        <v>22.22</v>
      </c>
      <c r="BX39" s="7">
        <v>21.96</v>
      </c>
      <c r="BY39" s="7">
        <v>21.71</v>
      </c>
      <c r="BZ39" s="7">
        <v>21.46</v>
      </c>
      <c r="CA39" s="7">
        <v>21.21</v>
      </c>
      <c r="CB39" s="7">
        <v>20.96</v>
      </c>
      <c r="CC39" s="7">
        <v>20.72</v>
      </c>
      <c r="CD39" s="7">
        <v>20.48</v>
      </c>
      <c r="CE39" s="7">
        <v>20.239999999999998</v>
      </c>
      <c r="CF39" s="7">
        <v>20.010000000000002</v>
      </c>
      <c r="CG39" s="7">
        <v>19.78</v>
      </c>
      <c r="CH39" s="7">
        <v>19.55</v>
      </c>
      <c r="CI39" s="7">
        <v>19.329999999999998</v>
      </c>
      <c r="CJ39" s="7">
        <v>19.11</v>
      </c>
      <c r="CK39" s="7">
        <v>18.920000000000002</v>
      </c>
      <c r="CL39" s="7">
        <v>18.73</v>
      </c>
      <c r="CM39" s="7">
        <v>18.54</v>
      </c>
      <c r="CN39" s="7">
        <v>18.350000000000001</v>
      </c>
      <c r="CO39" s="7">
        <v>18.170000000000002</v>
      </c>
      <c r="CP39" s="7">
        <v>17.989999999999998</v>
      </c>
      <c r="CQ39" s="7">
        <v>17.809999999999999</v>
      </c>
      <c r="CR39" s="7">
        <v>17.63</v>
      </c>
      <c r="CS39" s="7">
        <v>17.46</v>
      </c>
      <c r="CT39" s="7">
        <v>17.28</v>
      </c>
      <c r="CU39" s="7">
        <v>17.11</v>
      </c>
      <c r="CV39" s="7">
        <v>16.940000000000001</v>
      </c>
      <c r="CW39" s="7">
        <v>16.78</v>
      </c>
      <c r="CX39" s="7">
        <v>16.61</v>
      </c>
      <c r="CY39" s="7">
        <v>16.45</v>
      </c>
      <c r="CZ39" s="7">
        <v>16.29</v>
      </c>
      <c r="DA39" s="7">
        <v>16.14</v>
      </c>
      <c r="DB39" s="7">
        <v>15.98</v>
      </c>
      <c r="DC39" s="7">
        <v>15.83</v>
      </c>
      <c r="DD39" s="7">
        <v>15.68</v>
      </c>
      <c r="DE39" s="7">
        <v>15.53</v>
      </c>
      <c r="DF39" s="7">
        <v>15.38</v>
      </c>
      <c r="DG39" s="7">
        <v>15.24</v>
      </c>
      <c r="DH39" s="7">
        <v>15.09</v>
      </c>
      <c r="DI39" s="7">
        <v>14.95</v>
      </c>
      <c r="DJ39" s="7">
        <v>14.81</v>
      </c>
      <c r="DK39" s="7">
        <v>14.68</v>
      </c>
      <c r="DL39" s="7">
        <v>14.54</v>
      </c>
      <c r="DM39" s="7">
        <v>14.41</v>
      </c>
      <c r="DN39" s="7">
        <v>14.28</v>
      </c>
      <c r="DO39" s="7">
        <v>14.15</v>
      </c>
      <c r="DP39" s="7">
        <v>14.02</v>
      </c>
      <c r="DQ39" s="7">
        <v>13.89</v>
      </c>
      <c r="DR39" s="7">
        <v>13.77</v>
      </c>
      <c r="DS39" s="7">
        <v>13.65</v>
      </c>
      <c r="DT39" s="7">
        <v>13.52</v>
      </c>
      <c r="DU39" s="7">
        <v>13.41</v>
      </c>
      <c r="DV39" s="7">
        <v>13.29</v>
      </c>
      <c r="DW39" s="7">
        <v>13.17</v>
      </c>
      <c r="DX39" s="7">
        <v>13.06</v>
      </c>
      <c r="DY39" s="7">
        <v>12.94</v>
      </c>
      <c r="DZ39" s="7">
        <v>12.83</v>
      </c>
      <c r="EA39" s="7">
        <v>12.72</v>
      </c>
      <c r="EB39" s="7">
        <v>12.62</v>
      </c>
      <c r="EC39" s="7">
        <v>12.51</v>
      </c>
      <c r="ED39" s="7">
        <v>12.4</v>
      </c>
      <c r="EE39" s="7">
        <v>12.3</v>
      </c>
      <c r="EF39" s="7">
        <v>12.2</v>
      </c>
      <c r="EG39" s="7">
        <v>12.09</v>
      </c>
      <c r="EH39" s="7">
        <v>11.99</v>
      </c>
      <c r="EI39" s="7">
        <v>11.9</v>
      </c>
      <c r="EJ39" s="7">
        <v>11.8</v>
      </c>
      <c r="EK39" s="7">
        <v>11.7</v>
      </c>
      <c r="EL39" s="7">
        <v>11.61</v>
      </c>
      <c r="EM39" s="7">
        <v>11.51</v>
      </c>
      <c r="EN39" s="7">
        <v>11.42</v>
      </c>
      <c r="EO39" s="7">
        <v>11.33</v>
      </c>
      <c r="EP39" s="7">
        <v>11.24</v>
      </c>
      <c r="EQ39" s="7">
        <v>11.15</v>
      </c>
      <c r="ER39" s="7">
        <v>11.06</v>
      </c>
      <c r="ES39" s="7">
        <v>10.98</v>
      </c>
      <c r="ET39" s="7">
        <v>10.89</v>
      </c>
      <c r="EU39" s="7">
        <v>10.81</v>
      </c>
      <c r="EV39" s="7">
        <v>10.72</v>
      </c>
      <c r="EW39" s="7">
        <v>10.64</v>
      </c>
      <c r="EX39" s="7">
        <v>10.56</v>
      </c>
      <c r="EY39" s="7">
        <v>10.48</v>
      </c>
      <c r="EZ39" s="7">
        <v>10.4</v>
      </c>
      <c r="FA39" s="7">
        <v>10.32</v>
      </c>
      <c r="FB39" s="7">
        <v>10.25</v>
      </c>
      <c r="FC39" s="7">
        <v>10.17</v>
      </c>
      <c r="FD39" s="7">
        <v>10.09</v>
      </c>
      <c r="FE39" s="7">
        <v>10.02</v>
      </c>
      <c r="FF39" s="64">
        <v>9.9450000000000003</v>
      </c>
      <c r="FG39" s="64">
        <v>9.8719999999999999</v>
      </c>
      <c r="FH39" s="64">
        <v>9.8000000000000007</v>
      </c>
      <c r="FI39" s="64">
        <v>9.7289999999999992</v>
      </c>
      <c r="FJ39" s="64">
        <v>9.6590000000000007</v>
      </c>
      <c r="FK39" s="64">
        <v>9.59</v>
      </c>
      <c r="FL39" s="64">
        <v>9.5210000000000008</v>
      </c>
      <c r="FM39" s="64">
        <v>9.4529999999999994</v>
      </c>
      <c r="FN39" s="64">
        <v>9.3870000000000005</v>
      </c>
      <c r="FO39" s="64">
        <v>9.32</v>
      </c>
      <c r="FP39" s="64">
        <v>9.2550000000000008</v>
      </c>
      <c r="FQ39" s="64">
        <v>9.19</v>
      </c>
      <c r="FR39" s="64">
        <v>9.1259999999999994</v>
      </c>
      <c r="FS39" s="64">
        <v>9.0630000000000006</v>
      </c>
      <c r="FT39" s="64">
        <v>9.0009999999999994</v>
      </c>
      <c r="FU39" s="64">
        <v>8.9390000000000001</v>
      </c>
      <c r="FV39" s="64">
        <v>8.8780000000000001</v>
      </c>
      <c r="FW39" s="64">
        <v>8.8179999999999996</v>
      </c>
      <c r="FX39" s="64">
        <v>8.7579999999999991</v>
      </c>
      <c r="FY39" s="64">
        <v>8.6989999999999998</v>
      </c>
      <c r="FZ39" s="64">
        <v>8.641</v>
      </c>
      <c r="GA39" s="64">
        <v>8.5830000000000002</v>
      </c>
      <c r="GB39" s="64">
        <v>8.5259999999999998</v>
      </c>
      <c r="GC39" s="64">
        <v>8.4689999999999994</v>
      </c>
      <c r="GD39" s="64">
        <v>8.4139999999999997</v>
      </c>
      <c r="GE39" s="64">
        <v>8.3580000000000005</v>
      </c>
      <c r="GF39" s="64">
        <v>8.3040000000000003</v>
      </c>
      <c r="GG39" s="64">
        <v>8.25</v>
      </c>
      <c r="GH39" s="64">
        <v>8.1959999999999997</v>
      </c>
      <c r="GI39" s="64">
        <v>8.1430000000000007</v>
      </c>
      <c r="GJ39" s="64">
        <v>8.0909999999999993</v>
      </c>
      <c r="GK39" s="64">
        <v>8.0389999999999997</v>
      </c>
      <c r="GL39" s="64">
        <v>7.9880000000000004</v>
      </c>
      <c r="GM39" s="64">
        <v>7.9379999999999997</v>
      </c>
      <c r="GN39" s="64">
        <v>7.8869999999999996</v>
      </c>
      <c r="GO39" s="64">
        <v>7.8380000000000001</v>
      </c>
      <c r="GP39" s="64">
        <v>7.7889999999999997</v>
      </c>
      <c r="GQ39" s="64">
        <v>7.74</v>
      </c>
      <c r="GR39" s="64">
        <v>7.6920000000000002</v>
      </c>
      <c r="GS39" s="64">
        <v>7.6449999999999996</v>
      </c>
      <c r="GT39" s="64">
        <v>7.5979999999999999</v>
      </c>
      <c r="GU39" s="64">
        <v>7.5510000000000002</v>
      </c>
      <c r="GV39" s="64">
        <v>7.5049999999999999</v>
      </c>
      <c r="GW39" s="64">
        <v>7.4589999999999996</v>
      </c>
      <c r="GX39" s="64">
        <v>7.4139999999999997</v>
      </c>
      <c r="GY39" s="64">
        <v>7.37</v>
      </c>
      <c r="GZ39" s="64">
        <v>7.3250000000000002</v>
      </c>
      <c r="HA39" s="64">
        <v>7.2809999999999997</v>
      </c>
      <c r="HB39" s="64">
        <v>7.2380000000000004</v>
      </c>
      <c r="HC39" s="64">
        <v>7.1950000000000003</v>
      </c>
      <c r="HD39" s="64">
        <v>7.1529999999999996</v>
      </c>
      <c r="HE39" s="64">
        <v>7.11</v>
      </c>
      <c r="HF39" s="64">
        <v>7.069</v>
      </c>
      <c r="HG39" s="64">
        <v>7.0279999999999996</v>
      </c>
      <c r="HH39" s="64">
        <v>6.9870000000000001</v>
      </c>
      <c r="HI39" s="64">
        <v>6.9459999999999997</v>
      </c>
      <c r="HJ39" s="64">
        <v>6.8659999999999997</v>
      </c>
      <c r="HK39" s="64">
        <v>6.7880000000000003</v>
      </c>
      <c r="HL39" s="64">
        <v>6.7110000000000003</v>
      </c>
      <c r="HM39" s="64">
        <v>6.6360000000000001</v>
      </c>
      <c r="HN39" s="64">
        <v>6.5620000000000003</v>
      </c>
      <c r="HO39" s="64">
        <v>6.49</v>
      </c>
      <c r="HP39" s="64">
        <v>6.4180000000000001</v>
      </c>
      <c r="HQ39" s="64">
        <v>6.3490000000000002</v>
      </c>
      <c r="HR39" s="64">
        <v>6.28</v>
      </c>
      <c r="HS39" s="64">
        <v>6.2130000000000001</v>
      </c>
      <c r="HT39" s="64">
        <v>6.1459999999999999</v>
      </c>
      <c r="HU39" s="64">
        <v>6.0810000000000004</v>
      </c>
      <c r="HV39" s="64">
        <v>6.0179999999999998</v>
      </c>
      <c r="HW39" s="64">
        <v>5.9550000000000001</v>
      </c>
      <c r="HX39" s="64">
        <v>5.8929999999999998</v>
      </c>
      <c r="HY39" s="64">
        <v>5.8330000000000002</v>
      </c>
      <c r="HZ39" s="64">
        <v>5.7729999999999997</v>
      </c>
      <c r="IA39" s="64">
        <v>5.7149999999999999</v>
      </c>
      <c r="IB39" s="64">
        <v>5.657</v>
      </c>
      <c r="IC39" s="64">
        <v>5.601</v>
      </c>
      <c r="ID39" s="64">
        <v>5.5449999999999999</v>
      </c>
      <c r="IE39" s="64">
        <v>5.49</v>
      </c>
      <c r="IF39" s="64">
        <v>5.4370000000000003</v>
      </c>
      <c r="IG39" s="64">
        <v>5.3840000000000003</v>
      </c>
      <c r="IH39" s="64">
        <v>5.3319999999999999</v>
      </c>
      <c r="II39" s="64">
        <v>5.2809999999999997</v>
      </c>
      <c r="IJ39" s="64">
        <v>5.23</v>
      </c>
      <c r="IK39" s="64">
        <v>5.181</v>
      </c>
      <c r="IL39" s="64">
        <v>5.1319999999999997</v>
      </c>
      <c r="IM39" s="64">
        <v>5.0839999999999996</v>
      </c>
      <c r="IN39" s="64">
        <v>5.0369999999999999</v>
      </c>
      <c r="IO39" s="64">
        <v>4.99</v>
      </c>
      <c r="IP39" s="64">
        <v>4.9450000000000003</v>
      </c>
      <c r="IQ39" s="64">
        <v>4.9000000000000004</v>
      </c>
      <c r="IR39" s="64">
        <v>4.8550000000000004</v>
      </c>
      <c r="IS39" s="64">
        <v>4.8120000000000003</v>
      </c>
      <c r="IT39" s="64">
        <v>4.7690000000000001</v>
      </c>
      <c r="IU39" s="64">
        <v>4.726</v>
      </c>
      <c r="IV39" s="64">
        <v>4.6840000000000002</v>
      </c>
      <c r="IW39" s="64">
        <v>4.6429999999999998</v>
      </c>
      <c r="IX39" s="64">
        <v>4.6029999999999998</v>
      </c>
      <c r="IY39" s="64">
        <v>4.5629999999999997</v>
      </c>
      <c r="IZ39" s="64">
        <v>4.524</v>
      </c>
      <c r="JA39" s="64">
        <v>4.4850000000000003</v>
      </c>
      <c r="JB39" s="64">
        <v>4.4470000000000001</v>
      </c>
      <c r="JC39" s="64">
        <v>4.4089999999999998</v>
      </c>
      <c r="JD39" s="64">
        <v>4.3719999999999999</v>
      </c>
      <c r="JE39" s="64">
        <v>4.335</v>
      </c>
      <c r="JF39" s="64">
        <v>4.2990000000000004</v>
      </c>
      <c r="JG39" s="64">
        <v>4.2640000000000002</v>
      </c>
      <c r="JH39" s="64">
        <v>4.2290000000000001</v>
      </c>
      <c r="JI39" s="64">
        <v>4.194</v>
      </c>
      <c r="JJ39" s="64">
        <v>4.16</v>
      </c>
      <c r="JK39" s="64">
        <v>4.1260000000000003</v>
      </c>
      <c r="JL39" s="64">
        <v>4.093</v>
      </c>
      <c r="JM39" s="64">
        <v>4.0609999999999999</v>
      </c>
      <c r="JN39" s="64">
        <v>4.0279999999999996</v>
      </c>
      <c r="JO39" s="64">
        <v>3.9969999999999999</v>
      </c>
      <c r="JP39" s="64">
        <v>3.9649999999999999</v>
      </c>
      <c r="JQ39" s="64">
        <v>3.9340000000000002</v>
      </c>
      <c r="JR39" s="64">
        <v>3.9039999999999999</v>
      </c>
      <c r="JS39" s="64">
        <v>3.8740000000000001</v>
      </c>
      <c r="JT39" s="64">
        <v>3.8439999999999999</v>
      </c>
      <c r="JU39" s="64">
        <v>3.8140000000000001</v>
      </c>
      <c r="JV39" s="64">
        <v>3.7850000000000001</v>
      </c>
      <c r="JW39" s="64">
        <v>3.7570000000000001</v>
      </c>
      <c r="JX39" s="64">
        <v>3.7280000000000002</v>
      </c>
      <c r="JY39" s="64">
        <v>3.7</v>
      </c>
      <c r="JZ39" s="64">
        <v>3.673</v>
      </c>
      <c r="KA39" s="64">
        <v>3.645</v>
      </c>
      <c r="KB39" s="64">
        <v>3.6179999999999999</v>
      </c>
      <c r="KC39" s="64">
        <v>3.5920000000000001</v>
      </c>
      <c r="KD39" s="64">
        <v>3.5649999999999999</v>
      </c>
      <c r="KE39" s="64">
        <v>3.5390000000000001</v>
      </c>
      <c r="KF39" s="64">
        <v>3.5139999999999998</v>
      </c>
      <c r="KG39" s="64">
        <v>3.488</v>
      </c>
      <c r="KH39" s="64">
        <v>3.4630000000000001</v>
      </c>
      <c r="KI39" s="64">
        <v>3.4390000000000001</v>
      </c>
      <c r="KJ39" s="64">
        <v>3.4140000000000001</v>
      </c>
      <c r="KK39" s="64">
        <v>3.39</v>
      </c>
      <c r="KL39" s="64">
        <v>3.3660000000000001</v>
      </c>
      <c r="KM39" s="64">
        <v>3.3420000000000001</v>
      </c>
      <c r="KN39" s="64">
        <v>3.319</v>
      </c>
      <c r="KO39" s="64">
        <v>3.2959999999999998</v>
      </c>
      <c r="KP39" s="64">
        <v>3.2730000000000001</v>
      </c>
      <c r="KQ39" s="64">
        <v>3.2509999999999999</v>
      </c>
      <c r="KR39" s="64">
        <v>3.2290000000000001</v>
      </c>
      <c r="KS39" s="64">
        <v>3.2069999999999999</v>
      </c>
      <c r="KT39" s="64">
        <v>3.1850000000000001</v>
      </c>
      <c r="KU39" s="64">
        <v>3.1629999999999998</v>
      </c>
      <c r="KV39" s="64">
        <v>3.1419999999999999</v>
      </c>
      <c r="KW39" s="64">
        <v>3.121</v>
      </c>
      <c r="KX39" s="64">
        <v>3.1</v>
      </c>
      <c r="KY39" s="64">
        <v>3.08</v>
      </c>
      <c r="KZ39" s="64">
        <v>3.0590000000000002</v>
      </c>
      <c r="LA39" s="64">
        <v>3.0390000000000001</v>
      </c>
      <c r="LB39" s="64">
        <v>3.0190000000000001</v>
      </c>
      <c r="LC39" s="64">
        <v>3</v>
      </c>
      <c r="LD39" s="64">
        <v>2.98</v>
      </c>
      <c r="LE39" s="65">
        <v>2.9609999999999999</v>
      </c>
    </row>
    <row r="40" spans="2:317" x14ac:dyDescent="0.25">
      <c r="B40" s="5" t="str">
        <f t="shared" si="0"/>
        <v>bhp6RSM</v>
      </c>
      <c r="C40" s="41" t="s">
        <v>16</v>
      </c>
      <c r="D40" s="43" t="s">
        <v>3</v>
      </c>
      <c r="E40" s="42" t="s">
        <v>19</v>
      </c>
      <c r="F40" s="41">
        <v>1321</v>
      </c>
      <c r="G40" s="42">
        <v>9</v>
      </c>
      <c r="H40" s="74">
        <v>37.19</v>
      </c>
      <c r="I40" s="75">
        <v>499.2</v>
      </c>
      <c r="J40" s="75">
        <v>1304</v>
      </c>
      <c r="K40" s="75">
        <v>1078</v>
      </c>
      <c r="L40" s="76">
        <v>915</v>
      </c>
      <c r="M40" s="75">
        <v>798.7</v>
      </c>
      <c r="N40" s="75">
        <v>712.8</v>
      </c>
      <c r="O40" s="76">
        <v>574.9</v>
      </c>
      <c r="P40" s="76">
        <v>461</v>
      </c>
      <c r="Q40" s="75">
        <v>370.3</v>
      </c>
      <c r="R40" s="76">
        <v>321.89999999999998</v>
      </c>
      <c r="S40" s="75">
        <v>287.8</v>
      </c>
      <c r="T40" s="75">
        <v>259.39999999999998</v>
      </c>
      <c r="U40" s="75">
        <v>236.2</v>
      </c>
      <c r="V40" s="76">
        <v>184</v>
      </c>
      <c r="W40" s="75">
        <v>143.80000000000001</v>
      </c>
      <c r="X40" s="75">
        <v>116.3</v>
      </c>
      <c r="Y40" s="75">
        <v>95.86</v>
      </c>
      <c r="Z40" s="75">
        <v>81.56</v>
      </c>
      <c r="AA40" s="75">
        <v>73.56</v>
      </c>
      <c r="AB40" s="75">
        <v>66.42</v>
      </c>
      <c r="AC40" s="75">
        <v>59.98</v>
      </c>
      <c r="AD40" s="75">
        <v>54.28</v>
      </c>
      <c r="AE40" s="75">
        <v>49.26</v>
      </c>
      <c r="AF40" s="75">
        <v>44.85</v>
      </c>
      <c r="AG40" s="77">
        <v>41.8</v>
      </c>
      <c r="AH40" s="75">
        <v>39.22</v>
      </c>
      <c r="AI40" s="75">
        <v>36.840000000000003</v>
      </c>
      <c r="AJ40" s="75">
        <v>34.64</v>
      </c>
      <c r="AK40" s="75">
        <v>32.61</v>
      </c>
      <c r="AL40" s="46">
        <v>30.75</v>
      </c>
      <c r="AM40" s="46">
        <v>29.03</v>
      </c>
      <c r="AN40" s="46">
        <v>27.45</v>
      </c>
      <c r="AO40" s="46">
        <v>25.99</v>
      </c>
      <c r="AP40" s="46">
        <v>24.65</v>
      </c>
      <c r="AQ40" s="46">
        <v>23.41</v>
      </c>
      <c r="AR40" s="46">
        <v>22.26</v>
      </c>
      <c r="AS40" s="46">
        <v>21.47</v>
      </c>
      <c r="AT40" s="46">
        <v>21.2</v>
      </c>
      <c r="AU40" s="46">
        <v>20.92</v>
      </c>
      <c r="AV40" s="46">
        <v>20.64</v>
      </c>
      <c r="AW40" s="46">
        <v>20.350000000000001</v>
      </c>
      <c r="AX40" s="46">
        <v>20.05</v>
      </c>
      <c r="AY40" s="46">
        <v>19.760000000000002</v>
      </c>
      <c r="AZ40" s="46">
        <v>19.46</v>
      </c>
      <c r="BA40" s="46">
        <v>19.16</v>
      </c>
      <c r="BB40" s="46">
        <v>18.86</v>
      </c>
      <c r="BC40" s="46">
        <v>18.559999999999999</v>
      </c>
      <c r="BD40" s="46">
        <v>18.260000000000002</v>
      </c>
      <c r="BE40" s="46">
        <v>17.98</v>
      </c>
      <c r="BF40" s="46">
        <v>17.71</v>
      </c>
      <c r="BG40" s="46">
        <v>17.440000000000001</v>
      </c>
      <c r="BH40" s="46">
        <v>17.190000000000001</v>
      </c>
      <c r="BI40" s="46">
        <v>16.940000000000001</v>
      </c>
      <c r="BJ40" s="46">
        <v>16.690000000000001</v>
      </c>
      <c r="BK40" s="46">
        <v>16.46</v>
      </c>
      <c r="BL40" s="46">
        <v>16.22</v>
      </c>
      <c r="BM40" s="46">
        <v>16</v>
      </c>
      <c r="BN40" s="46">
        <v>15.78</v>
      </c>
      <c r="BO40" s="46">
        <v>15.57</v>
      </c>
      <c r="BP40" s="46">
        <v>15.36</v>
      </c>
      <c r="BQ40" s="46">
        <v>15.16</v>
      </c>
      <c r="BR40" s="46">
        <v>14.96</v>
      </c>
      <c r="BS40" s="46">
        <v>14.77</v>
      </c>
      <c r="BT40" s="46">
        <v>14.58</v>
      </c>
      <c r="BU40" s="46">
        <v>14.4</v>
      </c>
      <c r="BV40" s="46">
        <v>14.22</v>
      </c>
      <c r="BW40" s="46">
        <v>14.05</v>
      </c>
      <c r="BX40" s="46">
        <v>13.88</v>
      </c>
      <c r="BY40" s="46">
        <v>13.71</v>
      </c>
      <c r="BZ40" s="46">
        <v>13.55</v>
      </c>
      <c r="CA40" s="46">
        <v>13.4</v>
      </c>
      <c r="CB40" s="46">
        <v>13.24</v>
      </c>
      <c r="CC40" s="46">
        <v>13.09</v>
      </c>
      <c r="CD40" s="46">
        <v>12.95</v>
      </c>
      <c r="CE40" s="46">
        <v>12.81</v>
      </c>
      <c r="CF40" s="46">
        <v>12.67</v>
      </c>
      <c r="CG40" s="46">
        <v>12.53</v>
      </c>
      <c r="CH40" s="46">
        <v>12.4</v>
      </c>
      <c r="CI40" s="46">
        <v>12.27</v>
      </c>
      <c r="CJ40" s="46">
        <v>12.14</v>
      </c>
      <c r="CK40" s="46">
        <v>12.02</v>
      </c>
      <c r="CL40" s="46">
        <v>11.9</v>
      </c>
      <c r="CM40" s="46">
        <v>11.78</v>
      </c>
      <c r="CN40" s="46">
        <v>11.66</v>
      </c>
      <c r="CO40" s="46">
        <v>11.55</v>
      </c>
      <c r="CP40" s="46">
        <v>11.44</v>
      </c>
      <c r="CQ40" s="46">
        <v>11.41</v>
      </c>
      <c r="CR40" s="46">
        <v>11.4</v>
      </c>
      <c r="CS40" s="46">
        <v>11.39</v>
      </c>
      <c r="CT40" s="46">
        <v>11.38</v>
      </c>
      <c r="CU40" s="46">
        <v>11.37</v>
      </c>
      <c r="CV40" s="46">
        <v>11.35</v>
      </c>
      <c r="CW40" s="46">
        <v>11.33</v>
      </c>
      <c r="CX40" s="46">
        <v>11.32</v>
      </c>
      <c r="CY40" s="46">
        <v>11.3</v>
      </c>
      <c r="CZ40" s="46">
        <v>11.3</v>
      </c>
      <c r="DA40" s="46">
        <v>11.4</v>
      </c>
      <c r="DB40" s="46">
        <v>11.49</v>
      </c>
      <c r="DC40" s="46">
        <v>11.53</v>
      </c>
      <c r="DD40" s="46">
        <v>11.56</v>
      </c>
      <c r="DE40" s="46">
        <v>11.59</v>
      </c>
      <c r="DF40" s="46">
        <v>11.62</v>
      </c>
      <c r="DG40" s="46">
        <v>11.64</v>
      </c>
      <c r="DH40" s="46">
        <v>11.66</v>
      </c>
      <c r="DI40" s="46">
        <v>11.68</v>
      </c>
      <c r="DJ40" s="46">
        <v>11.7</v>
      </c>
      <c r="DK40" s="46">
        <v>11.72</v>
      </c>
      <c r="DL40" s="46">
        <v>11.74</v>
      </c>
      <c r="DM40" s="46">
        <v>11.75</v>
      </c>
      <c r="DN40" s="46">
        <v>11.77</v>
      </c>
      <c r="DO40" s="46">
        <v>11.78</v>
      </c>
      <c r="DP40" s="46">
        <v>11.79</v>
      </c>
      <c r="DQ40" s="46">
        <v>11.8</v>
      </c>
      <c r="DR40" s="46">
        <v>11.8</v>
      </c>
      <c r="DS40" s="46">
        <v>11.81</v>
      </c>
      <c r="DT40" s="46">
        <v>11.82</v>
      </c>
      <c r="DU40" s="46">
        <v>11.82</v>
      </c>
      <c r="DV40" s="46">
        <v>11.82</v>
      </c>
      <c r="DW40" s="46">
        <v>11.82</v>
      </c>
      <c r="DX40" s="46">
        <v>11.82</v>
      </c>
      <c r="DY40" s="46">
        <v>11.82</v>
      </c>
      <c r="DZ40" s="46">
        <v>11.82</v>
      </c>
      <c r="EA40" s="46">
        <v>11.82</v>
      </c>
      <c r="EB40" s="46">
        <v>11.81</v>
      </c>
      <c r="EC40" s="46">
        <v>11.81</v>
      </c>
      <c r="ED40" s="46">
        <v>11.8</v>
      </c>
      <c r="EE40" s="46">
        <v>11.8</v>
      </c>
      <c r="EF40" s="46">
        <v>11.79</v>
      </c>
      <c r="EG40" s="46">
        <v>11.78</v>
      </c>
      <c r="EH40" s="46">
        <v>11.77</v>
      </c>
      <c r="EI40" s="46">
        <v>11.76</v>
      </c>
      <c r="EJ40" s="46">
        <v>11.75</v>
      </c>
      <c r="EK40" s="46">
        <v>11.74</v>
      </c>
      <c r="EL40" s="46">
        <v>11.72</v>
      </c>
      <c r="EM40" s="46">
        <v>11.71</v>
      </c>
      <c r="EN40" s="46">
        <v>11.7</v>
      </c>
      <c r="EO40" s="46">
        <v>11.68</v>
      </c>
      <c r="EP40" s="46">
        <v>11.68</v>
      </c>
      <c r="EQ40" s="46">
        <v>11.68</v>
      </c>
      <c r="ER40" s="46">
        <v>11.68</v>
      </c>
      <c r="ES40" s="46">
        <v>11.67</v>
      </c>
      <c r="ET40" s="46">
        <v>11.67</v>
      </c>
      <c r="EU40" s="46">
        <v>11.67</v>
      </c>
      <c r="EV40" s="46">
        <v>11.66</v>
      </c>
      <c r="EW40" s="46">
        <v>11.66</v>
      </c>
      <c r="EX40" s="46">
        <v>11.66</v>
      </c>
      <c r="EY40" s="46">
        <v>11.66</v>
      </c>
      <c r="EZ40" s="46">
        <v>11.66</v>
      </c>
      <c r="FA40" s="46">
        <v>11.65</v>
      </c>
      <c r="FB40" s="46">
        <v>11.65</v>
      </c>
      <c r="FC40" s="46">
        <v>11.65</v>
      </c>
      <c r="FD40" s="46">
        <v>11.64</v>
      </c>
      <c r="FE40" s="46">
        <v>11.64</v>
      </c>
      <c r="FF40" s="46">
        <v>11.63</v>
      </c>
      <c r="FG40" s="46">
        <v>11.62</v>
      </c>
      <c r="FH40" s="46">
        <v>11.62</v>
      </c>
      <c r="FI40" s="46">
        <v>11.61</v>
      </c>
      <c r="FJ40" s="46">
        <v>11.6</v>
      </c>
      <c r="FK40" s="46">
        <v>11.59</v>
      </c>
      <c r="FL40" s="46">
        <v>11.59</v>
      </c>
      <c r="FM40" s="46">
        <v>11.58</v>
      </c>
      <c r="FN40" s="46">
        <v>11.57</v>
      </c>
      <c r="FO40" s="46">
        <v>11.56</v>
      </c>
      <c r="FP40" s="46">
        <v>11.55</v>
      </c>
      <c r="FQ40" s="46">
        <v>11.55</v>
      </c>
      <c r="FR40" s="46">
        <v>11.54</v>
      </c>
      <c r="FS40" s="46">
        <v>11.54</v>
      </c>
      <c r="FT40" s="46">
        <v>11.53</v>
      </c>
      <c r="FU40" s="46">
        <v>11.52</v>
      </c>
      <c r="FV40" s="46">
        <v>11.51</v>
      </c>
      <c r="FW40" s="46">
        <v>11.5</v>
      </c>
      <c r="FX40" s="46">
        <v>11.49</v>
      </c>
      <c r="FY40" s="46">
        <v>11.48</v>
      </c>
      <c r="FZ40" s="46">
        <v>11.47</v>
      </c>
      <c r="GA40" s="46">
        <v>11.47</v>
      </c>
      <c r="GB40" s="46">
        <v>11.46</v>
      </c>
      <c r="GC40" s="46">
        <v>11.45</v>
      </c>
      <c r="GD40" s="46">
        <v>11.44</v>
      </c>
      <c r="GE40" s="46">
        <v>11.42</v>
      </c>
      <c r="GF40" s="46">
        <v>11.41</v>
      </c>
      <c r="GG40" s="46">
        <v>11.4</v>
      </c>
      <c r="GH40" s="46">
        <v>11.39</v>
      </c>
      <c r="GI40" s="46">
        <v>11.38</v>
      </c>
      <c r="GJ40" s="46">
        <v>11.36</v>
      </c>
      <c r="GK40" s="46">
        <v>11.35</v>
      </c>
      <c r="GL40" s="46">
        <v>11.34</v>
      </c>
      <c r="GM40" s="46">
        <v>11.32</v>
      </c>
      <c r="GN40" s="46">
        <v>11.31</v>
      </c>
      <c r="GO40" s="46">
        <v>11.3</v>
      </c>
      <c r="GP40" s="46">
        <v>11.28</v>
      </c>
      <c r="GQ40" s="46">
        <v>11.27</v>
      </c>
      <c r="GR40" s="46">
        <v>11.25</v>
      </c>
      <c r="GS40" s="46">
        <v>11.24</v>
      </c>
      <c r="GT40" s="46">
        <v>11.22</v>
      </c>
      <c r="GU40" s="46">
        <v>11.21</v>
      </c>
      <c r="GV40" s="46">
        <v>11.19</v>
      </c>
      <c r="GW40" s="46">
        <v>11.18</v>
      </c>
      <c r="GX40" s="46">
        <v>11.16</v>
      </c>
      <c r="GY40" s="46">
        <v>11.15</v>
      </c>
      <c r="GZ40" s="46">
        <v>11.13</v>
      </c>
      <c r="HA40" s="46">
        <v>11.12</v>
      </c>
      <c r="HB40" s="46">
        <v>11.1</v>
      </c>
      <c r="HC40" s="46">
        <v>11.09</v>
      </c>
      <c r="HD40" s="46">
        <v>11.08</v>
      </c>
      <c r="HE40" s="46">
        <v>11.07</v>
      </c>
      <c r="HF40" s="46">
        <v>11.05</v>
      </c>
      <c r="HG40" s="46">
        <v>11.04</v>
      </c>
      <c r="HH40" s="46">
        <v>11.03</v>
      </c>
      <c r="HI40" s="46">
        <v>11.01</v>
      </c>
      <c r="HJ40" s="46">
        <v>10.98</v>
      </c>
      <c r="HK40" s="46">
        <v>10.95</v>
      </c>
      <c r="HL40" s="46">
        <v>10.92</v>
      </c>
      <c r="HM40" s="46">
        <v>10.89</v>
      </c>
      <c r="HN40" s="46">
        <v>10.86</v>
      </c>
      <c r="HO40" s="46">
        <v>10.83</v>
      </c>
      <c r="HP40" s="46">
        <v>10.8</v>
      </c>
      <c r="HQ40" s="46">
        <v>10.77</v>
      </c>
      <c r="HR40" s="46">
        <v>10.73</v>
      </c>
      <c r="HS40" s="46">
        <v>10.7</v>
      </c>
      <c r="HT40" s="46">
        <v>10.66</v>
      </c>
      <c r="HU40" s="46">
        <v>10.63</v>
      </c>
      <c r="HV40" s="46">
        <v>10.59</v>
      </c>
      <c r="HW40" s="46">
        <v>10.56</v>
      </c>
      <c r="HX40" s="46">
        <v>10.52</v>
      </c>
      <c r="HY40" s="46">
        <v>10.49</v>
      </c>
      <c r="HZ40" s="46">
        <v>10.45</v>
      </c>
      <c r="IA40" s="46">
        <v>10.41</v>
      </c>
      <c r="IB40" s="46">
        <v>10.38</v>
      </c>
      <c r="IC40" s="46">
        <v>10.34</v>
      </c>
      <c r="ID40" s="46">
        <v>10.3</v>
      </c>
      <c r="IE40" s="46">
        <v>10.27</v>
      </c>
      <c r="IF40" s="46">
        <v>10.23</v>
      </c>
      <c r="IG40" s="46">
        <v>10.199999999999999</v>
      </c>
      <c r="IH40" s="46">
        <v>10.17</v>
      </c>
      <c r="II40" s="46">
        <v>10.130000000000001</v>
      </c>
      <c r="IJ40" s="46">
        <v>10.1</v>
      </c>
      <c r="IK40" s="46">
        <v>10.06</v>
      </c>
      <c r="IL40" s="46">
        <v>10.029999999999999</v>
      </c>
      <c r="IM40" s="78">
        <v>9.9939999999999998</v>
      </c>
      <c r="IN40" s="78">
        <v>9.9589999999999996</v>
      </c>
      <c r="IO40" s="78">
        <v>9.9250000000000007</v>
      </c>
      <c r="IP40" s="78">
        <v>9.9</v>
      </c>
      <c r="IQ40" s="78">
        <v>9.875</v>
      </c>
      <c r="IR40" s="78">
        <v>9.8490000000000002</v>
      </c>
      <c r="IS40" s="78">
        <v>9.8239999999999998</v>
      </c>
      <c r="IT40" s="78">
        <v>9.798</v>
      </c>
      <c r="IU40" s="78">
        <v>9.7720000000000002</v>
      </c>
      <c r="IV40" s="78">
        <v>9.7460000000000004</v>
      </c>
      <c r="IW40" s="78">
        <v>9.7200000000000006</v>
      </c>
      <c r="IX40" s="78">
        <v>9.6929999999999996</v>
      </c>
      <c r="IY40" s="78">
        <v>9.6660000000000004</v>
      </c>
      <c r="IZ40" s="78">
        <v>9.6389999999999993</v>
      </c>
      <c r="JA40" s="78">
        <v>9.6120000000000001</v>
      </c>
      <c r="JB40" s="78">
        <v>9.5850000000000009</v>
      </c>
      <c r="JC40" s="78">
        <v>9.5570000000000004</v>
      </c>
      <c r="JD40" s="78">
        <v>9.5289999999999999</v>
      </c>
      <c r="JE40" s="78">
        <v>9.5009999999999994</v>
      </c>
      <c r="JF40" s="78">
        <v>9.4740000000000002</v>
      </c>
      <c r="JG40" s="78">
        <v>9.4459999999999997</v>
      </c>
      <c r="JH40" s="78">
        <v>9.4169999999999998</v>
      </c>
      <c r="JI40" s="78">
        <v>9.3889999999999993</v>
      </c>
      <c r="JJ40" s="78">
        <v>9.3610000000000007</v>
      </c>
      <c r="JK40" s="78">
        <v>9.3320000000000007</v>
      </c>
      <c r="JL40" s="78">
        <v>9.3040000000000003</v>
      </c>
      <c r="JM40" s="78">
        <v>9.2750000000000004</v>
      </c>
      <c r="JN40" s="78">
        <v>9.2460000000000004</v>
      </c>
      <c r="JO40" s="78">
        <v>9.218</v>
      </c>
      <c r="JP40" s="78">
        <v>9.1890000000000001</v>
      </c>
      <c r="JQ40" s="78">
        <v>9.16</v>
      </c>
      <c r="JR40" s="78">
        <v>9.1379999999999999</v>
      </c>
      <c r="JS40" s="78">
        <v>9.1159999999999997</v>
      </c>
      <c r="JT40" s="78">
        <v>9.0939999999999994</v>
      </c>
      <c r="JU40" s="78">
        <v>9.0719999999999992</v>
      </c>
      <c r="JV40" s="78">
        <v>9.0500000000000007</v>
      </c>
      <c r="JW40" s="78">
        <v>9.0269999999999992</v>
      </c>
      <c r="JX40" s="78">
        <v>9.0050000000000008</v>
      </c>
      <c r="JY40" s="78">
        <v>8.9819999999999993</v>
      </c>
      <c r="JZ40" s="78">
        <v>8.9589999999999996</v>
      </c>
      <c r="KA40" s="78">
        <v>8.9369999999999994</v>
      </c>
      <c r="KB40" s="78">
        <v>8.9139999999999997</v>
      </c>
      <c r="KC40" s="78">
        <v>8.891</v>
      </c>
      <c r="KD40" s="78">
        <v>8.8680000000000003</v>
      </c>
      <c r="KE40" s="78">
        <v>8.8439999999999994</v>
      </c>
      <c r="KF40" s="78">
        <v>8.8209999999999997</v>
      </c>
      <c r="KG40" s="78">
        <v>8.798</v>
      </c>
      <c r="KH40" s="78">
        <v>8.7750000000000004</v>
      </c>
      <c r="KI40" s="78">
        <v>8.7509999999999994</v>
      </c>
      <c r="KJ40" s="78">
        <v>8.7279999999999998</v>
      </c>
      <c r="KK40" s="78">
        <v>8.7040000000000006</v>
      </c>
      <c r="KL40" s="78">
        <v>8.6809999999999992</v>
      </c>
      <c r="KM40" s="78">
        <v>8.657</v>
      </c>
      <c r="KN40" s="78">
        <v>8.6329999999999991</v>
      </c>
      <c r="KO40" s="78">
        <v>8.61</v>
      </c>
      <c r="KP40" s="78">
        <v>8.5860000000000003</v>
      </c>
      <c r="KQ40" s="78">
        <v>8.5619999999999994</v>
      </c>
      <c r="KR40" s="78">
        <v>8.5389999999999997</v>
      </c>
      <c r="KS40" s="78">
        <v>8.5150000000000006</v>
      </c>
      <c r="KT40" s="78">
        <v>8.4909999999999997</v>
      </c>
      <c r="KU40" s="78">
        <v>8.4670000000000005</v>
      </c>
      <c r="KV40" s="78">
        <v>8.4440000000000008</v>
      </c>
      <c r="KW40" s="78">
        <v>8.42</v>
      </c>
      <c r="KX40" s="78">
        <v>8.3960000000000008</v>
      </c>
      <c r="KY40" s="78">
        <v>8.3719999999999999</v>
      </c>
      <c r="KZ40" s="78">
        <v>8.3480000000000008</v>
      </c>
      <c r="LA40" s="78">
        <v>8.3249999999999993</v>
      </c>
      <c r="LB40" s="78">
        <v>8.3010000000000002</v>
      </c>
      <c r="LC40" s="78">
        <v>8.2769999999999992</v>
      </c>
      <c r="LD40" s="78">
        <v>8.2550000000000008</v>
      </c>
      <c r="LE40" s="79">
        <v>8.2360000000000007</v>
      </c>
    </row>
    <row r="41" spans="2:317" x14ac:dyDescent="0.25">
      <c r="B41" s="5" t="str">
        <f t="shared" si="0"/>
        <v>bhp6RSB</v>
      </c>
      <c r="C41" s="49" t="s">
        <v>16</v>
      </c>
      <c r="D41" s="51" t="s">
        <v>3</v>
      </c>
      <c r="E41" s="50" t="s">
        <v>20</v>
      </c>
      <c r="F41" s="49">
        <v>1341</v>
      </c>
      <c r="G41" s="50">
        <v>9</v>
      </c>
      <c r="H41" s="49">
        <v>38.56</v>
      </c>
      <c r="I41" s="51">
        <v>922.2</v>
      </c>
      <c r="J41" s="51">
        <v>1307</v>
      </c>
      <c r="K41" s="51">
        <v>1078</v>
      </c>
      <c r="L41" s="52">
        <v>915</v>
      </c>
      <c r="M41" s="51">
        <v>781.5</v>
      </c>
      <c r="N41" s="51">
        <v>668.9</v>
      </c>
      <c r="O41" s="51">
        <v>494.9</v>
      </c>
      <c r="P41" s="51">
        <v>420.3</v>
      </c>
      <c r="Q41" s="51">
        <v>365.3</v>
      </c>
      <c r="R41" s="51">
        <v>318.2</v>
      </c>
      <c r="S41" s="51">
        <v>274.3</v>
      </c>
      <c r="T41" s="51">
        <v>236.1</v>
      </c>
      <c r="U41" s="52">
        <v>204</v>
      </c>
      <c r="V41" s="51">
        <v>146.80000000000001</v>
      </c>
      <c r="W41" s="52">
        <v>123</v>
      </c>
      <c r="X41" s="51">
        <v>103.8</v>
      </c>
      <c r="Y41" s="51">
        <v>87.56</v>
      </c>
      <c r="Z41" s="51">
        <v>74.69</v>
      </c>
      <c r="AA41" s="51">
        <v>66.069999999999993</v>
      </c>
      <c r="AB41" s="51">
        <v>58.66</v>
      </c>
      <c r="AC41" s="51">
        <v>52.32</v>
      </c>
      <c r="AD41" s="51">
        <v>46.91</v>
      </c>
      <c r="AE41" s="51">
        <v>42.28</v>
      </c>
      <c r="AF41" s="51">
        <v>38.29</v>
      </c>
      <c r="AG41" s="51">
        <v>34.85</v>
      </c>
      <c r="AH41" s="51">
        <v>31.86</v>
      </c>
      <c r="AI41" s="51">
        <v>29.44</v>
      </c>
      <c r="AJ41" s="51">
        <v>27.83</v>
      </c>
      <c r="AK41" s="51">
        <v>26.38</v>
      </c>
      <c r="AL41" s="54">
        <v>25.03</v>
      </c>
      <c r="AM41" s="54">
        <v>23.76</v>
      </c>
      <c r="AN41" s="54">
        <v>22.57</v>
      </c>
      <c r="AO41" s="54">
        <v>21.46</v>
      </c>
      <c r="AP41" s="54">
        <v>20.420000000000002</v>
      </c>
      <c r="AQ41" s="54">
        <v>19.989999999999998</v>
      </c>
      <c r="AR41" s="54">
        <v>19.79</v>
      </c>
      <c r="AS41" s="54">
        <v>19.57</v>
      </c>
      <c r="AT41" s="54">
        <v>19.34</v>
      </c>
      <c r="AU41" s="54">
        <v>19.100000000000001</v>
      </c>
      <c r="AV41" s="54">
        <v>18.850000000000001</v>
      </c>
      <c r="AW41" s="54">
        <v>18.59</v>
      </c>
      <c r="AX41" s="54">
        <v>18.329999999999998</v>
      </c>
      <c r="AY41" s="54">
        <v>18.07</v>
      </c>
      <c r="AZ41" s="54">
        <v>17.8</v>
      </c>
      <c r="BA41" s="54">
        <v>17.53</v>
      </c>
      <c r="BB41" s="54">
        <v>17.27</v>
      </c>
      <c r="BC41" s="54">
        <v>17</v>
      </c>
      <c r="BD41" s="54">
        <v>16.73</v>
      </c>
      <c r="BE41" s="54">
        <v>16.46</v>
      </c>
      <c r="BF41" s="54">
        <v>16.190000000000001</v>
      </c>
      <c r="BG41" s="54">
        <v>15.95</v>
      </c>
      <c r="BH41" s="54">
        <v>15.71</v>
      </c>
      <c r="BI41" s="54">
        <v>15.48</v>
      </c>
      <c r="BJ41" s="54">
        <v>15.26</v>
      </c>
      <c r="BK41" s="54">
        <v>15.04</v>
      </c>
      <c r="BL41" s="54">
        <v>14.83</v>
      </c>
      <c r="BM41" s="54">
        <v>14.62</v>
      </c>
      <c r="BN41" s="54">
        <v>14.42</v>
      </c>
      <c r="BO41" s="54">
        <v>14.23</v>
      </c>
      <c r="BP41" s="54">
        <v>14.03</v>
      </c>
      <c r="BQ41" s="54">
        <v>13.85</v>
      </c>
      <c r="BR41" s="54">
        <v>13.67</v>
      </c>
      <c r="BS41" s="54">
        <v>13.49</v>
      </c>
      <c r="BT41" s="54">
        <v>13.32</v>
      </c>
      <c r="BU41" s="54">
        <v>13.15</v>
      </c>
      <c r="BV41" s="54">
        <v>12.99</v>
      </c>
      <c r="BW41" s="54">
        <v>12.83</v>
      </c>
      <c r="BX41" s="54">
        <v>12.67</v>
      </c>
      <c r="BY41" s="54">
        <v>12.52</v>
      </c>
      <c r="BZ41" s="54">
        <v>12.38</v>
      </c>
      <c r="CA41" s="54">
        <v>12.23</v>
      </c>
      <c r="CB41" s="54">
        <v>12.09</v>
      </c>
      <c r="CC41" s="54">
        <v>11.95</v>
      </c>
      <c r="CD41" s="54">
        <v>11.82</v>
      </c>
      <c r="CE41" s="54">
        <v>11.69</v>
      </c>
      <c r="CF41" s="54">
        <v>11.56</v>
      </c>
      <c r="CG41" s="54">
        <v>11.48</v>
      </c>
      <c r="CH41" s="54">
        <v>11.45</v>
      </c>
      <c r="CI41" s="54">
        <v>11.41</v>
      </c>
      <c r="CJ41" s="54">
        <v>11.38</v>
      </c>
      <c r="CK41" s="54">
        <v>11.39</v>
      </c>
      <c r="CL41" s="54">
        <v>11.41</v>
      </c>
      <c r="CM41" s="54">
        <v>11.43</v>
      </c>
      <c r="CN41" s="54">
        <v>11.52</v>
      </c>
      <c r="CO41" s="54">
        <v>11.63</v>
      </c>
      <c r="CP41" s="54">
        <v>11.73</v>
      </c>
      <c r="CQ41" s="54">
        <v>11.79</v>
      </c>
      <c r="CR41" s="54">
        <v>11.82</v>
      </c>
      <c r="CS41" s="54">
        <v>11.85</v>
      </c>
      <c r="CT41" s="54">
        <v>11.87</v>
      </c>
      <c r="CU41" s="54">
        <v>11.9</v>
      </c>
      <c r="CV41" s="54">
        <v>11.92</v>
      </c>
      <c r="CW41" s="54">
        <v>11.94</v>
      </c>
      <c r="CX41" s="54">
        <v>11.95</v>
      </c>
      <c r="CY41" s="54">
        <v>11.97</v>
      </c>
      <c r="CZ41" s="54">
        <v>11.98</v>
      </c>
      <c r="DA41" s="54">
        <v>11.99</v>
      </c>
      <c r="DB41" s="54">
        <v>12</v>
      </c>
      <c r="DC41" s="54">
        <v>12</v>
      </c>
      <c r="DD41" s="54">
        <v>12.01</v>
      </c>
      <c r="DE41" s="54">
        <v>12.01</v>
      </c>
      <c r="DF41" s="54">
        <v>12.01</v>
      </c>
      <c r="DG41" s="54">
        <v>12.01</v>
      </c>
      <c r="DH41" s="54">
        <v>12.01</v>
      </c>
      <c r="DI41" s="54">
        <v>12.01</v>
      </c>
      <c r="DJ41" s="54">
        <v>12</v>
      </c>
      <c r="DK41" s="54">
        <v>11.99</v>
      </c>
      <c r="DL41" s="54">
        <v>11.99</v>
      </c>
      <c r="DM41" s="54">
        <v>11.98</v>
      </c>
      <c r="DN41" s="54">
        <v>11.97</v>
      </c>
      <c r="DO41" s="54">
        <v>11.96</v>
      </c>
      <c r="DP41" s="54">
        <v>11.95</v>
      </c>
      <c r="DQ41" s="54">
        <v>11.94</v>
      </c>
      <c r="DR41" s="54">
        <v>11.93</v>
      </c>
      <c r="DS41" s="54">
        <v>11.92</v>
      </c>
      <c r="DT41" s="54">
        <v>11.91</v>
      </c>
      <c r="DU41" s="54">
        <v>11.89</v>
      </c>
      <c r="DV41" s="54">
        <v>11.88</v>
      </c>
      <c r="DW41" s="54">
        <v>11.86</v>
      </c>
      <c r="DX41" s="54">
        <v>11.84</v>
      </c>
      <c r="DY41" s="54">
        <v>11.83</v>
      </c>
      <c r="DZ41" s="54">
        <v>11.81</v>
      </c>
      <c r="EA41" s="54">
        <v>11.8</v>
      </c>
      <c r="EB41" s="54">
        <v>11.79</v>
      </c>
      <c r="EC41" s="54">
        <v>11.78</v>
      </c>
      <c r="ED41" s="54">
        <v>11.76</v>
      </c>
      <c r="EE41" s="54">
        <v>11.76</v>
      </c>
      <c r="EF41" s="54">
        <v>11.76</v>
      </c>
      <c r="EG41" s="54">
        <v>11.76</v>
      </c>
      <c r="EH41" s="54">
        <v>11.77</v>
      </c>
      <c r="EI41" s="54">
        <v>11.77</v>
      </c>
      <c r="EJ41" s="54">
        <v>11.77</v>
      </c>
      <c r="EK41" s="54">
        <v>11.76</v>
      </c>
      <c r="EL41" s="54">
        <v>11.76</v>
      </c>
      <c r="EM41" s="54">
        <v>11.76</v>
      </c>
      <c r="EN41" s="54">
        <v>11.76</v>
      </c>
      <c r="EO41" s="54">
        <v>11.75</v>
      </c>
      <c r="EP41" s="54">
        <v>11.75</v>
      </c>
      <c r="EQ41" s="54">
        <v>11.74</v>
      </c>
      <c r="ER41" s="54">
        <v>11.73</v>
      </c>
      <c r="ES41" s="54">
        <v>11.73</v>
      </c>
      <c r="ET41" s="54">
        <v>11.72</v>
      </c>
      <c r="EU41" s="54">
        <v>11.71</v>
      </c>
      <c r="EV41" s="54">
        <v>11.7</v>
      </c>
      <c r="EW41" s="54">
        <v>11.69</v>
      </c>
      <c r="EX41" s="54">
        <v>11.68</v>
      </c>
      <c r="EY41" s="54">
        <v>11.67</v>
      </c>
      <c r="EZ41" s="54">
        <v>11.66</v>
      </c>
      <c r="FA41" s="54">
        <v>11.65</v>
      </c>
      <c r="FB41" s="54">
        <v>11.65</v>
      </c>
      <c r="FC41" s="54">
        <v>11.65</v>
      </c>
      <c r="FD41" s="54">
        <v>11.64</v>
      </c>
      <c r="FE41" s="54">
        <v>11.64</v>
      </c>
      <c r="FF41" s="54">
        <v>11.63</v>
      </c>
      <c r="FG41" s="54">
        <v>11.62</v>
      </c>
      <c r="FH41" s="54">
        <v>11.62</v>
      </c>
      <c r="FI41" s="54">
        <v>11.61</v>
      </c>
      <c r="FJ41" s="54">
        <v>11.6</v>
      </c>
      <c r="FK41" s="54">
        <v>11.59</v>
      </c>
      <c r="FL41" s="54">
        <v>11.59</v>
      </c>
      <c r="FM41" s="54">
        <v>11.58</v>
      </c>
      <c r="FN41" s="54">
        <v>11.57</v>
      </c>
      <c r="FO41" s="54">
        <v>11.56</v>
      </c>
      <c r="FP41" s="54">
        <v>11.54</v>
      </c>
      <c r="FQ41" s="54">
        <v>11.53</v>
      </c>
      <c r="FR41" s="54">
        <v>11.52</v>
      </c>
      <c r="FS41" s="54">
        <v>11.51</v>
      </c>
      <c r="FT41" s="54">
        <v>11.5</v>
      </c>
      <c r="FU41" s="54">
        <v>11.48</v>
      </c>
      <c r="FV41" s="54">
        <v>11.47</v>
      </c>
      <c r="FW41" s="54">
        <v>11.46</v>
      </c>
      <c r="FX41" s="54">
        <v>11.45</v>
      </c>
      <c r="FY41" s="54">
        <v>11.44</v>
      </c>
      <c r="FZ41" s="54">
        <v>11.43</v>
      </c>
      <c r="GA41" s="54">
        <v>11.42</v>
      </c>
      <c r="GB41" s="54">
        <v>11.42</v>
      </c>
      <c r="GC41" s="54">
        <v>11.41</v>
      </c>
      <c r="GD41" s="54">
        <v>11.4</v>
      </c>
      <c r="GE41" s="54">
        <v>11.39</v>
      </c>
      <c r="GF41" s="54">
        <v>11.38</v>
      </c>
      <c r="GG41" s="54">
        <v>11.37</v>
      </c>
      <c r="GH41" s="54">
        <v>11.35</v>
      </c>
      <c r="GI41" s="54">
        <v>11.34</v>
      </c>
      <c r="GJ41" s="54">
        <v>11.33</v>
      </c>
      <c r="GK41" s="54">
        <v>11.32</v>
      </c>
      <c r="GL41" s="54">
        <v>11.31</v>
      </c>
      <c r="GM41" s="54">
        <v>11.3</v>
      </c>
      <c r="GN41" s="54">
        <v>11.29</v>
      </c>
      <c r="GO41" s="54">
        <v>11.28</v>
      </c>
      <c r="GP41" s="54">
        <v>11.26</v>
      </c>
      <c r="GQ41" s="54">
        <v>11.25</v>
      </c>
      <c r="GR41" s="54">
        <v>11.24</v>
      </c>
      <c r="GS41" s="54">
        <v>11.23</v>
      </c>
      <c r="GT41" s="54">
        <v>11.22</v>
      </c>
      <c r="GU41" s="54">
        <v>11.2</v>
      </c>
      <c r="GV41" s="54">
        <v>11.19</v>
      </c>
      <c r="GW41" s="54">
        <v>11.18</v>
      </c>
      <c r="GX41" s="54">
        <v>11.16</v>
      </c>
      <c r="GY41" s="54">
        <v>11.15</v>
      </c>
      <c r="GZ41" s="54">
        <v>11.13</v>
      </c>
      <c r="HA41" s="54">
        <v>11.12</v>
      </c>
      <c r="HB41" s="54">
        <v>11.11</v>
      </c>
      <c r="HC41" s="54">
        <v>11.09</v>
      </c>
      <c r="HD41" s="54">
        <v>11.08</v>
      </c>
      <c r="HE41" s="54">
        <v>11.07</v>
      </c>
      <c r="HF41" s="54">
        <v>11.06</v>
      </c>
      <c r="HG41" s="54">
        <v>11.04</v>
      </c>
      <c r="HH41" s="54">
        <v>11.03</v>
      </c>
      <c r="HI41" s="54">
        <v>11.01</v>
      </c>
      <c r="HJ41" s="54">
        <v>10.99</v>
      </c>
      <c r="HK41" s="54">
        <v>10.96</v>
      </c>
      <c r="HL41" s="54">
        <v>10.93</v>
      </c>
      <c r="HM41" s="54">
        <v>10.9</v>
      </c>
      <c r="HN41" s="54">
        <v>10.87</v>
      </c>
      <c r="HO41" s="54">
        <v>10.83</v>
      </c>
      <c r="HP41" s="54">
        <v>10.8</v>
      </c>
      <c r="HQ41" s="54">
        <v>10.77</v>
      </c>
      <c r="HR41" s="54">
        <v>10.74</v>
      </c>
      <c r="HS41" s="54">
        <v>10.7</v>
      </c>
      <c r="HT41" s="54">
        <v>10.67</v>
      </c>
      <c r="HU41" s="54">
        <v>10.63</v>
      </c>
      <c r="HV41" s="54">
        <v>10.6</v>
      </c>
      <c r="HW41" s="54">
        <v>10.56</v>
      </c>
      <c r="HX41" s="54">
        <v>10.53</v>
      </c>
      <c r="HY41" s="54">
        <v>10.49</v>
      </c>
      <c r="HZ41" s="54">
        <v>10.45</v>
      </c>
      <c r="IA41" s="54">
        <v>10.42</v>
      </c>
      <c r="IB41" s="54">
        <v>10.38</v>
      </c>
      <c r="IC41" s="54">
        <v>10.34</v>
      </c>
      <c r="ID41" s="54">
        <v>10.31</v>
      </c>
      <c r="IE41" s="54">
        <v>10.27</v>
      </c>
      <c r="IF41" s="54">
        <v>10.23</v>
      </c>
      <c r="IG41" s="54">
        <v>10.19</v>
      </c>
      <c r="IH41" s="54">
        <v>10.15</v>
      </c>
      <c r="II41" s="54">
        <v>10.119999999999999</v>
      </c>
      <c r="IJ41" s="54">
        <v>10.08</v>
      </c>
      <c r="IK41" s="54">
        <v>10.039999999999999</v>
      </c>
      <c r="IL41" s="54">
        <v>10</v>
      </c>
      <c r="IM41" s="57">
        <v>9.9659999999999993</v>
      </c>
      <c r="IN41" s="57">
        <v>9.9329999999999998</v>
      </c>
      <c r="IO41" s="57">
        <v>9.9</v>
      </c>
      <c r="IP41" s="57">
        <v>9.8659999999999997</v>
      </c>
      <c r="IQ41" s="57">
        <v>9.8330000000000002</v>
      </c>
      <c r="IR41" s="57">
        <v>9.7989999999999995</v>
      </c>
      <c r="IS41" s="57">
        <v>9.7650000000000006</v>
      </c>
      <c r="IT41" s="57">
        <v>9.7309999999999999</v>
      </c>
      <c r="IU41" s="57">
        <v>9.6969999999999992</v>
      </c>
      <c r="IV41" s="57">
        <v>9.6630000000000003</v>
      </c>
      <c r="IW41" s="57">
        <v>9.6289999999999996</v>
      </c>
      <c r="IX41" s="57">
        <v>9.5939999999999994</v>
      </c>
      <c r="IY41" s="57">
        <v>9.56</v>
      </c>
      <c r="IZ41" s="57">
        <v>9.5250000000000004</v>
      </c>
      <c r="JA41" s="57">
        <v>9.4909999999999997</v>
      </c>
      <c r="JB41" s="57">
        <v>9.4570000000000007</v>
      </c>
      <c r="JC41" s="57">
        <v>9.4220000000000006</v>
      </c>
      <c r="JD41" s="57">
        <v>9.3879999999999999</v>
      </c>
      <c r="JE41" s="57">
        <v>9.3529999999999998</v>
      </c>
      <c r="JF41" s="57">
        <v>9.3190000000000008</v>
      </c>
      <c r="JG41" s="57">
        <v>9.2840000000000007</v>
      </c>
      <c r="JH41" s="57">
        <v>9.25</v>
      </c>
      <c r="JI41" s="57">
        <v>9.2149999999999999</v>
      </c>
      <c r="JJ41" s="57">
        <v>9.1809999999999992</v>
      </c>
      <c r="JK41" s="57">
        <v>9.1460000000000008</v>
      </c>
      <c r="JL41" s="57">
        <v>9.1120000000000001</v>
      </c>
      <c r="JM41" s="57">
        <v>9.0790000000000006</v>
      </c>
      <c r="JN41" s="57">
        <v>9.0470000000000006</v>
      </c>
      <c r="JO41" s="57">
        <v>9.0150000000000006</v>
      </c>
      <c r="JP41" s="57">
        <v>8.984</v>
      </c>
      <c r="JQ41" s="57">
        <v>8.9529999999999994</v>
      </c>
      <c r="JR41" s="57">
        <v>8.9220000000000006</v>
      </c>
      <c r="JS41" s="57">
        <v>8.891</v>
      </c>
      <c r="JT41" s="57">
        <v>8.86</v>
      </c>
      <c r="JU41" s="57">
        <v>8.8290000000000006</v>
      </c>
      <c r="JV41" s="57">
        <v>8.798</v>
      </c>
      <c r="JW41" s="57">
        <v>8.7669999999999995</v>
      </c>
      <c r="JX41" s="57">
        <v>8.7360000000000007</v>
      </c>
      <c r="JY41" s="57">
        <v>8.7050000000000001</v>
      </c>
      <c r="JZ41" s="57">
        <v>8.6750000000000007</v>
      </c>
      <c r="KA41" s="57">
        <v>8.6440000000000001</v>
      </c>
      <c r="KB41" s="57">
        <v>8.6129999999999995</v>
      </c>
      <c r="KC41" s="57">
        <v>8.5830000000000002</v>
      </c>
      <c r="KD41" s="57">
        <v>8.5519999999999996</v>
      </c>
      <c r="KE41" s="57">
        <v>8.5210000000000008</v>
      </c>
      <c r="KF41" s="57">
        <v>8.4909999999999997</v>
      </c>
      <c r="KG41" s="57">
        <v>8.4610000000000003</v>
      </c>
      <c r="KH41" s="57">
        <v>8.43</v>
      </c>
      <c r="KI41" s="57">
        <v>8.4</v>
      </c>
      <c r="KJ41" s="57">
        <v>8.3699999999999992</v>
      </c>
      <c r="KK41" s="57">
        <v>8.34</v>
      </c>
      <c r="KL41" s="57">
        <v>8.31</v>
      </c>
      <c r="KM41" s="57">
        <v>8.2799999999999994</v>
      </c>
      <c r="KN41" s="57">
        <v>8.25</v>
      </c>
      <c r="KO41" s="57">
        <v>8.2200000000000006</v>
      </c>
      <c r="KP41" s="57">
        <v>8.19</v>
      </c>
      <c r="KQ41" s="57">
        <v>8.1609999999999996</v>
      </c>
      <c r="KR41" s="57">
        <v>8.1310000000000002</v>
      </c>
      <c r="KS41" s="57">
        <v>8.1010000000000009</v>
      </c>
      <c r="KT41" s="57">
        <v>8.0719999999999992</v>
      </c>
      <c r="KU41" s="57">
        <v>8.0429999999999993</v>
      </c>
      <c r="KV41" s="57">
        <v>8.0139999999999993</v>
      </c>
      <c r="KW41" s="57">
        <v>7.9850000000000003</v>
      </c>
      <c r="KX41" s="57">
        <v>7.9560000000000004</v>
      </c>
      <c r="KY41" s="57">
        <v>7.9269999999999996</v>
      </c>
      <c r="KZ41" s="57">
        <v>7.8979999999999997</v>
      </c>
      <c r="LA41" s="57">
        <v>7.8689999999999998</v>
      </c>
      <c r="LB41" s="57">
        <v>7.8410000000000002</v>
      </c>
      <c r="LC41" s="57">
        <v>7.8120000000000003</v>
      </c>
      <c r="LD41" s="57">
        <v>7.7839999999999998</v>
      </c>
      <c r="LE41" s="58">
        <v>7.7560000000000002</v>
      </c>
    </row>
    <row r="42" spans="2:317" x14ac:dyDescent="0.25">
      <c r="B42" s="5" t="str">
        <f t="shared" si="0"/>
        <v>bhp6USM</v>
      </c>
      <c r="C42" s="49" t="s">
        <v>16</v>
      </c>
      <c r="D42" s="51" t="s">
        <v>2</v>
      </c>
      <c r="E42" s="69" t="s">
        <v>19</v>
      </c>
      <c r="F42" s="49">
        <v>1268</v>
      </c>
      <c r="G42" s="50">
        <v>9</v>
      </c>
      <c r="H42" s="49">
        <v>37.19</v>
      </c>
      <c r="I42" s="51">
        <v>477.9</v>
      </c>
      <c r="J42" s="51">
        <v>1252</v>
      </c>
      <c r="K42" s="51">
        <v>1032</v>
      </c>
      <c r="L42" s="51">
        <v>871.9</v>
      </c>
      <c r="M42" s="52">
        <v>758</v>
      </c>
      <c r="N42" s="51">
        <v>672.8</v>
      </c>
      <c r="O42" s="51">
        <v>543.70000000000005</v>
      </c>
      <c r="P42" s="51">
        <v>437.9</v>
      </c>
      <c r="Q42" s="51">
        <v>353.6</v>
      </c>
      <c r="R42" s="52">
        <v>289.8</v>
      </c>
      <c r="S42" s="51">
        <v>257.7</v>
      </c>
      <c r="T42" s="52">
        <v>232</v>
      </c>
      <c r="U42" s="51">
        <v>209.8</v>
      </c>
      <c r="V42" s="51">
        <v>169.6</v>
      </c>
      <c r="W42" s="51">
        <v>137.1</v>
      </c>
      <c r="X42" s="51">
        <v>112.1</v>
      </c>
      <c r="Y42" s="51">
        <v>93.03</v>
      </c>
      <c r="Z42" s="51">
        <v>78.37</v>
      </c>
      <c r="AA42" s="51">
        <v>67.59</v>
      </c>
      <c r="AB42" s="51">
        <v>58.92</v>
      </c>
      <c r="AC42" s="51">
        <v>53.54</v>
      </c>
      <c r="AD42" s="51">
        <v>49.18</v>
      </c>
      <c r="AE42" s="51">
        <v>45.56</v>
      </c>
      <c r="AF42" s="51">
        <v>42.56</v>
      </c>
      <c r="AG42" s="51">
        <v>39.83</v>
      </c>
      <c r="AH42" s="51">
        <v>37.340000000000003</v>
      </c>
      <c r="AI42" s="51">
        <v>35.049999999999997</v>
      </c>
      <c r="AJ42" s="51">
        <v>32.950000000000003</v>
      </c>
      <c r="AK42" s="51">
        <v>31.03</v>
      </c>
      <c r="AL42" s="54">
        <v>29.27</v>
      </c>
      <c r="AM42" s="54">
        <v>27.65</v>
      </c>
      <c r="AN42" s="54">
        <v>26.17</v>
      </c>
      <c r="AO42" s="54">
        <v>24.8</v>
      </c>
      <c r="AP42" s="54">
        <v>23.54</v>
      </c>
      <c r="AQ42" s="54">
        <v>22.38</v>
      </c>
      <c r="AR42" s="54">
        <v>21.31</v>
      </c>
      <c r="AS42" s="54">
        <v>20.309999999999999</v>
      </c>
      <c r="AT42" s="54">
        <v>19.39</v>
      </c>
      <c r="AU42" s="54">
        <v>18.53</v>
      </c>
      <c r="AV42" s="54">
        <v>17.77</v>
      </c>
      <c r="AW42" s="54">
        <v>17.11</v>
      </c>
      <c r="AX42" s="54">
        <v>16.489999999999998</v>
      </c>
      <c r="AY42" s="54">
        <v>15.91</v>
      </c>
      <c r="AZ42" s="54">
        <v>15.36</v>
      </c>
      <c r="BA42" s="54">
        <v>14.83</v>
      </c>
      <c r="BB42" s="54">
        <v>14.34</v>
      </c>
      <c r="BC42" s="54">
        <v>13.87</v>
      </c>
      <c r="BD42" s="54">
        <v>13.42</v>
      </c>
      <c r="BE42" s="54">
        <v>13</v>
      </c>
      <c r="BF42" s="54">
        <v>12.6</v>
      </c>
      <c r="BG42" s="54">
        <v>12.21</v>
      </c>
      <c r="BH42" s="54">
        <v>11.85</v>
      </c>
      <c r="BI42" s="54">
        <v>11.5</v>
      </c>
      <c r="BJ42" s="54">
        <v>11.17</v>
      </c>
      <c r="BK42" s="54">
        <v>10.85</v>
      </c>
      <c r="BL42" s="54">
        <v>10.55</v>
      </c>
      <c r="BM42" s="54">
        <v>10.26</v>
      </c>
      <c r="BN42" s="57">
        <v>9.984</v>
      </c>
      <c r="BO42" s="57">
        <v>9.7200000000000006</v>
      </c>
      <c r="BP42" s="57">
        <v>9.4670000000000005</v>
      </c>
      <c r="BQ42" s="57">
        <v>9.2240000000000002</v>
      </c>
      <c r="BR42" s="57">
        <v>8.9920000000000009</v>
      </c>
      <c r="BS42" s="57">
        <v>8.7690000000000001</v>
      </c>
      <c r="BT42" s="57">
        <v>8.7170000000000005</v>
      </c>
      <c r="BU42" s="57">
        <v>8.7089999999999996</v>
      </c>
      <c r="BV42" s="57">
        <v>8.6980000000000004</v>
      </c>
      <c r="BW42" s="57">
        <v>8.7029999999999994</v>
      </c>
      <c r="BX42" s="57">
        <v>8.7119999999999997</v>
      </c>
      <c r="BY42" s="57">
        <v>8.718</v>
      </c>
      <c r="BZ42" s="57">
        <v>8.7210000000000001</v>
      </c>
      <c r="CA42" s="57">
        <v>8.7210000000000001</v>
      </c>
      <c r="CB42" s="57">
        <v>8.718</v>
      </c>
      <c r="CC42" s="57">
        <v>8.7140000000000004</v>
      </c>
      <c r="CD42" s="57">
        <v>8.7059999999999995</v>
      </c>
      <c r="CE42" s="57">
        <v>8.6969999999999992</v>
      </c>
      <c r="CF42" s="57">
        <v>8.6850000000000005</v>
      </c>
      <c r="CG42" s="57">
        <v>8.6709999999999994</v>
      </c>
      <c r="CH42" s="57">
        <v>8.6560000000000006</v>
      </c>
      <c r="CI42" s="57">
        <v>8.6389999999999993</v>
      </c>
      <c r="CJ42" s="57">
        <v>8.6199999999999992</v>
      </c>
      <c r="CK42" s="57">
        <v>8.6</v>
      </c>
      <c r="CL42" s="57">
        <v>8.5779999999999994</v>
      </c>
      <c r="CM42" s="57">
        <v>8.5549999999999997</v>
      </c>
      <c r="CN42" s="57">
        <v>8.5299999999999994</v>
      </c>
      <c r="CO42" s="57">
        <v>8.5050000000000008</v>
      </c>
      <c r="CP42" s="57">
        <v>8.4779999999999998</v>
      </c>
      <c r="CQ42" s="57">
        <v>8.4499999999999993</v>
      </c>
      <c r="CR42" s="57">
        <v>8.4220000000000006</v>
      </c>
      <c r="CS42" s="57">
        <v>8.3919999999999995</v>
      </c>
      <c r="CT42" s="57">
        <v>8.3620000000000001</v>
      </c>
      <c r="CU42" s="57">
        <v>8.33</v>
      </c>
      <c r="CV42" s="57">
        <v>8.2989999999999995</v>
      </c>
      <c r="CW42" s="57">
        <v>8.266</v>
      </c>
      <c r="CX42" s="57">
        <v>8.2330000000000005</v>
      </c>
      <c r="CY42" s="57">
        <v>8.1989999999999998</v>
      </c>
      <c r="CZ42" s="57">
        <v>8.1669999999999998</v>
      </c>
      <c r="DA42" s="57">
        <v>8.1349999999999998</v>
      </c>
      <c r="DB42" s="57">
        <v>8.1020000000000003</v>
      </c>
      <c r="DC42" s="57">
        <v>8.0679999999999996</v>
      </c>
      <c r="DD42" s="57">
        <v>8.0340000000000007</v>
      </c>
      <c r="DE42" s="57">
        <v>8</v>
      </c>
      <c r="DF42" s="57">
        <v>7.9660000000000002</v>
      </c>
      <c r="DG42" s="57">
        <v>7.931</v>
      </c>
      <c r="DH42" s="57">
        <v>7.8959999999999999</v>
      </c>
      <c r="DI42" s="57">
        <v>7.86</v>
      </c>
      <c r="DJ42" s="57">
        <v>7.8239999999999998</v>
      </c>
      <c r="DK42" s="57">
        <v>7.7889999999999997</v>
      </c>
      <c r="DL42" s="57">
        <v>7.7530000000000001</v>
      </c>
      <c r="DM42" s="57">
        <v>7.7160000000000002</v>
      </c>
      <c r="DN42" s="57">
        <v>7.68</v>
      </c>
      <c r="DO42" s="57">
        <v>7.6440000000000001</v>
      </c>
      <c r="DP42" s="57">
        <v>7.6070000000000002</v>
      </c>
      <c r="DQ42" s="57">
        <v>7.5709999999999997</v>
      </c>
      <c r="DR42" s="57">
        <v>7.5339999999999998</v>
      </c>
      <c r="DS42" s="57">
        <v>7.4969999999999999</v>
      </c>
      <c r="DT42" s="57">
        <v>7.46</v>
      </c>
      <c r="DU42" s="57">
        <v>7.4240000000000004</v>
      </c>
      <c r="DV42" s="57">
        <v>7.3869999999999996</v>
      </c>
      <c r="DW42" s="57">
        <v>7.35</v>
      </c>
      <c r="DX42" s="57">
        <v>7.3140000000000001</v>
      </c>
      <c r="DY42" s="57">
        <v>7.2770000000000001</v>
      </c>
      <c r="DZ42" s="57">
        <v>7.2409999999999997</v>
      </c>
      <c r="EA42" s="57">
        <v>7.2039999999999997</v>
      </c>
      <c r="EB42" s="57">
        <v>7.1680000000000001</v>
      </c>
      <c r="EC42" s="57">
        <v>7.1310000000000002</v>
      </c>
      <c r="ED42" s="57">
        <v>7.0949999999999998</v>
      </c>
      <c r="EE42" s="57">
        <v>7.0590000000000002</v>
      </c>
      <c r="EF42" s="57">
        <v>7.0229999999999997</v>
      </c>
      <c r="EG42" s="57">
        <v>6.9870000000000001</v>
      </c>
      <c r="EH42" s="57">
        <v>6.9509999999999996</v>
      </c>
      <c r="EI42" s="57">
        <v>6.9160000000000004</v>
      </c>
      <c r="EJ42" s="57">
        <v>6.88</v>
      </c>
      <c r="EK42" s="57">
        <v>6.8449999999999998</v>
      </c>
      <c r="EL42" s="57">
        <v>6.81</v>
      </c>
      <c r="EM42" s="57">
        <v>6.7750000000000004</v>
      </c>
      <c r="EN42" s="57">
        <v>6.74</v>
      </c>
      <c r="EO42" s="57">
        <v>6.7050000000000001</v>
      </c>
      <c r="EP42" s="57">
        <v>6.67</v>
      </c>
      <c r="EQ42" s="57">
        <v>6.6360000000000001</v>
      </c>
      <c r="ER42" s="57">
        <v>6.6020000000000003</v>
      </c>
      <c r="ES42" s="57">
        <v>6.5679999999999996</v>
      </c>
      <c r="ET42" s="57">
        <v>6.5339999999999998</v>
      </c>
      <c r="EU42" s="57">
        <v>6.5</v>
      </c>
      <c r="EV42" s="57">
        <v>6.4669999999999996</v>
      </c>
      <c r="EW42" s="57">
        <v>6.4329999999999998</v>
      </c>
      <c r="EX42" s="57">
        <v>6.4</v>
      </c>
      <c r="EY42" s="57">
        <v>6.367</v>
      </c>
      <c r="EZ42" s="57">
        <v>6.3339999999999996</v>
      </c>
      <c r="FA42" s="57">
        <v>6.3019999999999996</v>
      </c>
      <c r="FB42" s="57">
        <v>6.27</v>
      </c>
      <c r="FC42" s="57">
        <v>6.2370000000000001</v>
      </c>
      <c r="FD42" s="57">
        <v>6.2050000000000001</v>
      </c>
      <c r="FE42" s="57">
        <v>6.1740000000000004</v>
      </c>
      <c r="FF42" s="57">
        <v>6.1420000000000003</v>
      </c>
      <c r="FG42" s="57">
        <v>6.1109999999999998</v>
      </c>
      <c r="FH42" s="57">
        <v>6.0789999999999997</v>
      </c>
      <c r="FI42" s="57">
        <v>6.048</v>
      </c>
      <c r="FJ42" s="57">
        <v>6.0179999999999998</v>
      </c>
      <c r="FK42" s="57">
        <v>5.9870000000000001</v>
      </c>
      <c r="FL42" s="57">
        <v>5.9569999999999999</v>
      </c>
      <c r="FM42" s="57">
        <v>5.9260000000000002</v>
      </c>
      <c r="FN42" s="57">
        <v>5.8959999999999999</v>
      </c>
      <c r="FO42" s="57">
        <v>5.867</v>
      </c>
      <c r="FP42" s="57">
        <v>5.8369999999999997</v>
      </c>
      <c r="FQ42" s="57">
        <v>5.8079999999999998</v>
      </c>
      <c r="FR42" s="57">
        <v>5.7779999999999996</v>
      </c>
      <c r="FS42" s="57">
        <v>5.7489999999999997</v>
      </c>
      <c r="FT42" s="57">
        <v>5.7210000000000001</v>
      </c>
      <c r="FU42" s="57">
        <v>5.6920000000000002</v>
      </c>
      <c r="FV42" s="57">
        <v>5.6630000000000003</v>
      </c>
      <c r="FW42" s="57">
        <v>5.6349999999999998</v>
      </c>
      <c r="FX42" s="57">
        <v>5.6070000000000002</v>
      </c>
      <c r="FY42" s="57">
        <v>5.5789999999999997</v>
      </c>
      <c r="FZ42" s="57">
        <v>5.5519999999999996</v>
      </c>
      <c r="GA42" s="57">
        <v>5.524</v>
      </c>
      <c r="GB42" s="57">
        <v>5.4969999999999999</v>
      </c>
      <c r="GC42" s="57">
        <v>5.47</v>
      </c>
      <c r="GD42" s="57">
        <v>5.4429999999999996</v>
      </c>
      <c r="GE42" s="57">
        <v>5.4160000000000004</v>
      </c>
      <c r="GF42" s="57">
        <v>5.39</v>
      </c>
      <c r="GG42" s="57">
        <v>5.3630000000000004</v>
      </c>
      <c r="GH42" s="57">
        <v>5.3369999999999997</v>
      </c>
      <c r="GI42" s="57">
        <v>5.3109999999999999</v>
      </c>
      <c r="GJ42" s="57">
        <v>5.2859999999999996</v>
      </c>
      <c r="GK42" s="57">
        <v>5.26</v>
      </c>
      <c r="GL42" s="57">
        <v>5.2350000000000003</v>
      </c>
      <c r="GM42" s="57">
        <v>5.2089999999999996</v>
      </c>
      <c r="GN42" s="57">
        <v>5.1840000000000002</v>
      </c>
      <c r="GO42" s="57">
        <v>5.1589999999999998</v>
      </c>
      <c r="GP42" s="57">
        <v>5.1349999999999998</v>
      </c>
      <c r="GQ42" s="57">
        <v>5.1100000000000003</v>
      </c>
      <c r="GR42" s="57">
        <v>5.0860000000000003</v>
      </c>
      <c r="GS42" s="57">
        <v>5.0620000000000003</v>
      </c>
      <c r="GT42" s="57">
        <v>5.0380000000000003</v>
      </c>
      <c r="GU42" s="57">
        <v>5.0140000000000002</v>
      </c>
      <c r="GV42" s="57">
        <v>4.99</v>
      </c>
      <c r="GW42" s="57">
        <v>4.9669999999999996</v>
      </c>
      <c r="GX42" s="57">
        <v>4.9429999999999996</v>
      </c>
      <c r="GY42" s="57">
        <v>4.92</v>
      </c>
      <c r="GZ42" s="57">
        <v>4.8970000000000002</v>
      </c>
      <c r="HA42" s="57">
        <v>4.8739999999999997</v>
      </c>
      <c r="HB42" s="57">
        <v>4.8520000000000003</v>
      </c>
      <c r="HC42" s="57">
        <v>4.8289999999999997</v>
      </c>
      <c r="HD42" s="57">
        <v>4.8070000000000004</v>
      </c>
      <c r="HE42" s="57">
        <v>4.7850000000000001</v>
      </c>
      <c r="HF42" s="57">
        <v>4.7619999999999996</v>
      </c>
      <c r="HG42" s="57">
        <v>4.7409999999999997</v>
      </c>
      <c r="HH42" s="57">
        <v>4.7190000000000003</v>
      </c>
      <c r="HI42" s="57">
        <v>4.6970000000000001</v>
      </c>
      <c r="HJ42" s="57">
        <v>4.6550000000000002</v>
      </c>
      <c r="HK42" s="57">
        <v>4.6130000000000004</v>
      </c>
      <c r="HL42" s="57">
        <v>4.5709999999999997</v>
      </c>
      <c r="HM42" s="57">
        <v>4.53</v>
      </c>
      <c r="HN42" s="57">
        <v>4.49</v>
      </c>
      <c r="HO42" s="57">
        <v>4.45</v>
      </c>
      <c r="HP42" s="57">
        <v>4.4109999999999996</v>
      </c>
      <c r="HQ42" s="57">
        <v>4.3719999999999999</v>
      </c>
      <c r="HR42" s="57">
        <v>4.3339999999999996</v>
      </c>
      <c r="HS42" s="57">
        <v>4.2960000000000003</v>
      </c>
      <c r="HT42" s="57">
        <v>4.2590000000000003</v>
      </c>
      <c r="HU42" s="57">
        <v>4.2220000000000004</v>
      </c>
      <c r="HV42" s="57">
        <v>4.1859999999999999</v>
      </c>
      <c r="HW42" s="57">
        <v>4.1509999999999998</v>
      </c>
      <c r="HX42" s="57">
        <v>4.1159999999999997</v>
      </c>
      <c r="HY42" s="57">
        <v>4.0810000000000004</v>
      </c>
      <c r="HZ42" s="57">
        <v>4.0469999999999997</v>
      </c>
      <c r="IA42" s="57">
        <v>4.0129999999999999</v>
      </c>
      <c r="IB42" s="57">
        <v>3.98</v>
      </c>
      <c r="IC42" s="57">
        <v>3.9470000000000001</v>
      </c>
      <c r="ID42" s="57">
        <v>3.9140000000000001</v>
      </c>
      <c r="IE42" s="57">
        <v>3.8820000000000001</v>
      </c>
      <c r="IF42" s="57">
        <v>3.851</v>
      </c>
      <c r="IG42" s="57">
        <v>3.82</v>
      </c>
      <c r="IH42" s="57">
        <v>3.7890000000000001</v>
      </c>
      <c r="II42" s="57">
        <v>3.7589999999999999</v>
      </c>
      <c r="IJ42" s="57">
        <v>3.7290000000000001</v>
      </c>
      <c r="IK42" s="57">
        <v>3.6989999999999998</v>
      </c>
      <c r="IL42" s="57">
        <v>3.67</v>
      </c>
      <c r="IM42" s="57">
        <v>3.641</v>
      </c>
      <c r="IN42" s="57">
        <v>3.613</v>
      </c>
      <c r="IO42" s="57">
        <v>3.585</v>
      </c>
      <c r="IP42" s="57">
        <v>3.5569999999999999</v>
      </c>
      <c r="IQ42" s="57">
        <v>3.53</v>
      </c>
      <c r="IR42" s="57">
        <v>3.5030000000000001</v>
      </c>
      <c r="IS42" s="57">
        <v>3.476</v>
      </c>
      <c r="IT42" s="57">
        <v>3.45</v>
      </c>
      <c r="IU42" s="57">
        <v>3.4239999999999999</v>
      </c>
      <c r="IV42" s="57">
        <v>3.3980000000000001</v>
      </c>
      <c r="IW42" s="57">
        <v>3.3730000000000002</v>
      </c>
      <c r="IX42" s="57">
        <v>3.3479999999999999</v>
      </c>
      <c r="IY42" s="57">
        <v>3.323</v>
      </c>
      <c r="IZ42" s="57">
        <v>3.298</v>
      </c>
      <c r="JA42" s="57">
        <v>3.274</v>
      </c>
      <c r="JB42" s="57">
        <v>3.25</v>
      </c>
      <c r="JC42" s="57">
        <v>3.2269999999999999</v>
      </c>
      <c r="JD42" s="57">
        <v>3.2040000000000002</v>
      </c>
      <c r="JE42" s="57">
        <v>3.181</v>
      </c>
      <c r="JF42" s="57">
        <v>3.1579999999999999</v>
      </c>
      <c r="JG42" s="57">
        <v>3.1349999999999998</v>
      </c>
      <c r="JH42" s="57">
        <v>3.113</v>
      </c>
      <c r="JI42" s="57">
        <v>3.0910000000000002</v>
      </c>
      <c r="JJ42" s="57">
        <v>3.069</v>
      </c>
      <c r="JK42" s="57">
        <v>3.048</v>
      </c>
      <c r="JL42" s="57">
        <v>3.0270000000000001</v>
      </c>
      <c r="JM42" s="57">
        <v>3.0059999999999998</v>
      </c>
      <c r="JN42" s="57">
        <v>2.9849999999999999</v>
      </c>
      <c r="JO42" s="57">
        <v>2.9649999999999999</v>
      </c>
      <c r="JP42" s="57">
        <v>2.944</v>
      </c>
      <c r="JQ42" s="57">
        <v>2.9239999999999999</v>
      </c>
      <c r="JR42" s="57">
        <v>2.9049999999999998</v>
      </c>
      <c r="JS42" s="57">
        <v>2.8849999999999998</v>
      </c>
      <c r="JT42" s="57">
        <v>2.8660000000000001</v>
      </c>
      <c r="JU42" s="57">
        <v>2.847</v>
      </c>
      <c r="JV42" s="57">
        <v>2.8279999999999998</v>
      </c>
      <c r="JW42" s="57">
        <v>2.8090000000000002</v>
      </c>
      <c r="JX42" s="57">
        <v>2.7909999999999999</v>
      </c>
      <c r="JY42" s="57">
        <v>2.7719999999999998</v>
      </c>
      <c r="JZ42" s="57">
        <v>2.754</v>
      </c>
      <c r="KA42" s="57">
        <v>2.7360000000000002</v>
      </c>
      <c r="KB42" s="57">
        <v>2.7189999999999999</v>
      </c>
      <c r="KC42" s="57">
        <v>2.7010000000000001</v>
      </c>
      <c r="KD42" s="57">
        <v>2.6840000000000002</v>
      </c>
      <c r="KE42" s="57">
        <v>2.6669999999999998</v>
      </c>
      <c r="KF42" s="57">
        <v>2.65</v>
      </c>
      <c r="KG42" s="57">
        <v>2.633</v>
      </c>
      <c r="KH42" s="57">
        <v>2.6160000000000001</v>
      </c>
      <c r="KI42" s="57">
        <v>2.6</v>
      </c>
      <c r="KJ42" s="57">
        <v>2.5840000000000001</v>
      </c>
      <c r="KK42" s="57">
        <v>2.5680000000000001</v>
      </c>
      <c r="KL42" s="57">
        <v>2.552</v>
      </c>
      <c r="KM42" s="57">
        <v>2.536</v>
      </c>
      <c r="KN42" s="57">
        <v>2.52</v>
      </c>
      <c r="KO42" s="57">
        <v>2.5049999999999999</v>
      </c>
      <c r="KP42" s="57">
        <v>2.4900000000000002</v>
      </c>
      <c r="KQ42" s="57">
        <v>2.4750000000000001</v>
      </c>
      <c r="KR42" s="57">
        <v>2.46</v>
      </c>
      <c r="KS42" s="57">
        <v>2.4449999999999998</v>
      </c>
      <c r="KT42" s="57">
        <v>2.4300000000000002</v>
      </c>
      <c r="KU42" s="57">
        <v>2.4159999999999999</v>
      </c>
      <c r="KV42" s="57">
        <v>2.4009999999999998</v>
      </c>
      <c r="KW42" s="57">
        <v>2.387</v>
      </c>
      <c r="KX42" s="57">
        <v>2.3730000000000002</v>
      </c>
      <c r="KY42" s="57">
        <v>2.359</v>
      </c>
      <c r="KZ42" s="57">
        <v>2.3450000000000002</v>
      </c>
      <c r="LA42" s="57">
        <v>2.3319999999999999</v>
      </c>
      <c r="LB42" s="57">
        <v>2.3180000000000001</v>
      </c>
      <c r="LC42" s="57">
        <v>2.3050000000000002</v>
      </c>
      <c r="LD42" s="57">
        <v>2.2919999999999998</v>
      </c>
      <c r="LE42" s="58">
        <v>2.2789999999999999</v>
      </c>
    </row>
    <row r="43" spans="2:317" ht="15.75" thickBot="1" x14ac:dyDescent="0.3">
      <c r="B43" s="5" t="str">
        <f t="shared" si="0"/>
        <v>bhp6USB</v>
      </c>
      <c r="C43" s="60" t="s">
        <v>16</v>
      </c>
      <c r="D43" s="61" t="s">
        <v>2</v>
      </c>
      <c r="E43" s="80" t="s">
        <v>20</v>
      </c>
      <c r="F43" s="60">
        <v>1287</v>
      </c>
      <c r="G43" s="80">
        <v>9</v>
      </c>
      <c r="H43" s="60">
        <v>38.56</v>
      </c>
      <c r="I43" s="61">
        <v>885.1</v>
      </c>
      <c r="J43" s="61">
        <v>1256</v>
      </c>
      <c r="K43" s="61">
        <v>1032</v>
      </c>
      <c r="L43" s="61">
        <v>871.9</v>
      </c>
      <c r="M43" s="61">
        <v>745.3</v>
      </c>
      <c r="N43" s="61">
        <v>638.5</v>
      </c>
      <c r="O43" s="61">
        <v>473.9</v>
      </c>
      <c r="P43" s="62">
        <v>381.6</v>
      </c>
      <c r="Q43" s="62">
        <v>330</v>
      </c>
      <c r="R43" s="61">
        <v>289.39999999999998</v>
      </c>
      <c r="S43" s="61">
        <v>252.8</v>
      </c>
      <c r="T43" s="61">
        <v>220.4</v>
      </c>
      <c r="U43" s="61">
        <v>192.6</v>
      </c>
      <c r="V43" s="61">
        <v>140.6</v>
      </c>
      <c r="W43" s="61">
        <v>107.6</v>
      </c>
      <c r="X43" s="61">
        <v>92.35</v>
      </c>
      <c r="Y43" s="61">
        <v>80.760000000000005</v>
      </c>
      <c r="Z43" s="61">
        <v>71.010000000000005</v>
      </c>
      <c r="AA43" s="61">
        <v>62.69</v>
      </c>
      <c r="AB43" s="61">
        <v>55.66</v>
      </c>
      <c r="AC43" s="61">
        <v>49.71</v>
      </c>
      <c r="AD43" s="61">
        <v>44.65</v>
      </c>
      <c r="AE43" s="61">
        <v>40.340000000000003</v>
      </c>
      <c r="AF43" s="61">
        <v>36.85</v>
      </c>
      <c r="AG43" s="61">
        <v>33.97</v>
      </c>
      <c r="AH43" s="61">
        <v>31.41</v>
      </c>
      <c r="AI43" s="61">
        <v>29.14</v>
      </c>
      <c r="AJ43" s="61">
        <v>27.11</v>
      </c>
      <c r="AK43" s="61">
        <v>25.29</v>
      </c>
      <c r="AL43" s="7">
        <v>23.66</v>
      </c>
      <c r="AM43" s="7">
        <v>22.19</v>
      </c>
      <c r="AN43" s="7">
        <v>20.86</v>
      </c>
      <c r="AO43" s="7">
        <v>19.649999999999999</v>
      </c>
      <c r="AP43" s="7">
        <v>18.55</v>
      </c>
      <c r="AQ43" s="7">
        <v>17.579999999999998</v>
      </c>
      <c r="AR43" s="7">
        <v>16.899999999999999</v>
      </c>
      <c r="AS43" s="7">
        <v>16.27</v>
      </c>
      <c r="AT43" s="7">
        <v>15.68</v>
      </c>
      <c r="AU43" s="7">
        <v>15.14</v>
      </c>
      <c r="AV43" s="7">
        <v>14.65</v>
      </c>
      <c r="AW43" s="7">
        <v>14.18</v>
      </c>
      <c r="AX43" s="7">
        <v>13.73</v>
      </c>
      <c r="AY43" s="7">
        <v>13.32</v>
      </c>
      <c r="AZ43" s="7">
        <v>12.93</v>
      </c>
      <c r="BA43" s="7">
        <v>12.55</v>
      </c>
      <c r="BB43" s="7">
        <v>12.2</v>
      </c>
      <c r="BC43" s="7">
        <v>11.87</v>
      </c>
      <c r="BD43" s="7">
        <v>11.55</v>
      </c>
      <c r="BE43" s="7">
        <v>11.24</v>
      </c>
      <c r="BF43" s="7">
        <v>10.95</v>
      </c>
      <c r="BG43" s="7">
        <v>10.66</v>
      </c>
      <c r="BH43" s="7">
        <v>10.39</v>
      </c>
      <c r="BI43" s="7">
        <v>10.119999999999999</v>
      </c>
      <c r="BJ43" s="64">
        <v>9.8699999999999992</v>
      </c>
      <c r="BK43" s="64">
        <v>9.6259999999999994</v>
      </c>
      <c r="BL43" s="64">
        <v>9.391</v>
      </c>
      <c r="BM43" s="64">
        <v>9.1649999999999991</v>
      </c>
      <c r="BN43" s="64">
        <v>8.9469999999999992</v>
      </c>
      <c r="BO43" s="64">
        <v>8.7379999999999995</v>
      </c>
      <c r="BP43" s="64">
        <v>8.5350000000000001</v>
      </c>
      <c r="BQ43" s="64">
        <v>8.3970000000000002</v>
      </c>
      <c r="BR43" s="64">
        <v>8.4009999999999998</v>
      </c>
      <c r="BS43" s="64">
        <v>8.4009999999999998</v>
      </c>
      <c r="BT43" s="64">
        <v>8.3970000000000002</v>
      </c>
      <c r="BU43" s="64">
        <v>8.391</v>
      </c>
      <c r="BV43" s="64">
        <v>8.3810000000000002</v>
      </c>
      <c r="BW43" s="64">
        <v>8.3689999999999998</v>
      </c>
      <c r="BX43" s="64">
        <v>8.3539999999999992</v>
      </c>
      <c r="BY43" s="64">
        <v>8.3360000000000003</v>
      </c>
      <c r="BZ43" s="64">
        <v>8.3160000000000007</v>
      </c>
      <c r="CA43" s="64">
        <v>8.2949999999999999</v>
      </c>
      <c r="CB43" s="64">
        <v>8.2710000000000008</v>
      </c>
      <c r="CC43" s="64">
        <v>8.2460000000000004</v>
      </c>
      <c r="CD43" s="64">
        <v>8.218</v>
      </c>
      <c r="CE43" s="64">
        <v>8.19</v>
      </c>
      <c r="CF43" s="64">
        <v>8.16</v>
      </c>
      <c r="CG43" s="64">
        <v>8.1280000000000001</v>
      </c>
      <c r="CH43" s="64">
        <v>8.0960000000000001</v>
      </c>
      <c r="CI43" s="64">
        <v>8.0619999999999994</v>
      </c>
      <c r="CJ43" s="64">
        <v>8.0269999999999992</v>
      </c>
      <c r="CK43" s="64">
        <v>7.9909999999999997</v>
      </c>
      <c r="CL43" s="64">
        <v>7.9550000000000001</v>
      </c>
      <c r="CM43" s="64">
        <v>7.9180000000000001</v>
      </c>
      <c r="CN43" s="64">
        <v>7.88</v>
      </c>
      <c r="CO43" s="64">
        <v>7.8410000000000002</v>
      </c>
      <c r="CP43" s="64">
        <v>7.8019999999999996</v>
      </c>
      <c r="CQ43" s="64">
        <v>7.7619999999999996</v>
      </c>
      <c r="CR43" s="64">
        <v>7.7220000000000004</v>
      </c>
      <c r="CS43" s="64">
        <v>7.681</v>
      </c>
      <c r="CT43" s="64">
        <v>7.641</v>
      </c>
      <c r="CU43" s="64">
        <v>7.5990000000000002</v>
      </c>
      <c r="CV43" s="64">
        <v>7.5579999999999998</v>
      </c>
      <c r="CW43" s="64">
        <v>7.516</v>
      </c>
      <c r="CX43" s="64">
        <v>7.4740000000000002</v>
      </c>
      <c r="CY43" s="64">
        <v>7.4320000000000004</v>
      </c>
      <c r="CZ43" s="64">
        <v>7.39</v>
      </c>
      <c r="DA43" s="64">
        <v>7.3479999999999999</v>
      </c>
      <c r="DB43" s="64">
        <v>7.3140000000000001</v>
      </c>
      <c r="DC43" s="64">
        <v>7.2789999999999999</v>
      </c>
      <c r="DD43" s="64">
        <v>7.2439999999999998</v>
      </c>
      <c r="DE43" s="64">
        <v>7.2089999999999996</v>
      </c>
      <c r="DF43" s="64">
        <v>7.173</v>
      </c>
      <c r="DG43" s="64">
        <v>7.1379999999999999</v>
      </c>
      <c r="DH43" s="64">
        <v>7.1020000000000003</v>
      </c>
      <c r="DI43" s="64">
        <v>7.0659999999999998</v>
      </c>
      <c r="DJ43" s="64">
        <v>7.03</v>
      </c>
      <c r="DK43" s="64">
        <v>6.9939999999999998</v>
      </c>
      <c r="DL43" s="64">
        <v>6.9580000000000002</v>
      </c>
      <c r="DM43" s="64">
        <v>6.9219999999999997</v>
      </c>
      <c r="DN43" s="64">
        <v>6.8860000000000001</v>
      </c>
      <c r="DO43" s="64">
        <v>6.85</v>
      </c>
      <c r="DP43" s="64">
        <v>6.8140000000000001</v>
      </c>
      <c r="DQ43" s="64">
        <v>6.7779999999999996</v>
      </c>
      <c r="DR43" s="64">
        <v>6.742</v>
      </c>
      <c r="DS43" s="64">
        <v>6.7060000000000004</v>
      </c>
      <c r="DT43" s="64">
        <v>6.67</v>
      </c>
      <c r="DU43" s="64">
        <v>6.6340000000000003</v>
      </c>
      <c r="DV43" s="64">
        <v>6.5979999999999999</v>
      </c>
      <c r="DW43" s="64">
        <v>6.5620000000000003</v>
      </c>
      <c r="DX43" s="64">
        <v>6.5270000000000001</v>
      </c>
      <c r="DY43" s="64">
        <v>6.492</v>
      </c>
      <c r="DZ43" s="64">
        <v>6.4560000000000004</v>
      </c>
      <c r="EA43" s="64">
        <v>6.4210000000000003</v>
      </c>
      <c r="EB43" s="64">
        <v>6.3860000000000001</v>
      </c>
      <c r="EC43" s="64">
        <v>6.351</v>
      </c>
      <c r="ED43" s="64">
        <v>6.3159999999999998</v>
      </c>
      <c r="EE43" s="64">
        <v>6.282</v>
      </c>
      <c r="EF43" s="64">
        <v>6.2469999999999999</v>
      </c>
      <c r="EG43" s="64">
        <v>6.2130000000000001</v>
      </c>
      <c r="EH43" s="64">
        <v>6.1790000000000003</v>
      </c>
      <c r="EI43" s="64">
        <v>6.1449999999999996</v>
      </c>
      <c r="EJ43" s="64">
        <v>6.1109999999999998</v>
      </c>
      <c r="EK43" s="64">
        <v>6.0780000000000003</v>
      </c>
      <c r="EL43" s="64">
        <v>6.0439999999999996</v>
      </c>
      <c r="EM43" s="64">
        <v>6.0110000000000001</v>
      </c>
      <c r="EN43" s="64">
        <v>5.9779999999999998</v>
      </c>
      <c r="EO43" s="64">
        <v>5.9459999999999997</v>
      </c>
      <c r="EP43" s="64">
        <v>5.9130000000000003</v>
      </c>
      <c r="EQ43" s="64">
        <v>5.8810000000000002</v>
      </c>
      <c r="ER43" s="64">
        <v>5.8479999999999999</v>
      </c>
      <c r="ES43" s="64">
        <v>5.8159999999999998</v>
      </c>
      <c r="ET43" s="64">
        <v>5.7850000000000001</v>
      </c>
      <c r="EU43" s="64">
        <v>5.7530000000000001</v>
      </c>
      <c r="EV43" s="64">
        <v>5.7220000000000004</v>
      </c>
      <c r="EW43" s="64">
        <v>5.69</v>
      </c>
      <c r="EX43" s="64">
        <v>5.6589999999999998</v>
      </c>
      <c r="EY43" s="64">
        <v>5.6289999999999996</v>
      </c>
      <c r="EZ43" s="64">
        <v>5.5979999999999999</v>
      </c>
      <c r="FA43" s="64">
        <v>5.5679999999999996</v>
      </c>
      <c r="FB43" s="64">
        <v>5.5380000000000003</v>
      </c>
      <c r="FC43" s="64">
        <v>5.508</v>
      </c>
      <c r="FD43" s="64">
        <v>5.4779999999999998</v>
      </c>
      <c r="FE43" s="64">
        <v>5.4480000000000004</v>
      </c>
      <c r="FF43" s="64">
        <v>5.4189999999999996</v>
      </c>
      <c r="FG43" s="64">
        <v>5.39</v>
      </c>
      <c r="FH43" s="64">
        <v>5.3609999999999998</v>
      </c>
      <c r="FI43" s="64">
        <v>5.3319999999999999</v>
      </c>
      <c r="FJ43" s="64">
        <v>5.3040000000000003</v>
      </c>
      <c r="FK43" s="64">
        <v>5.2759999999999998</v>
      </c>
      <c r="FL43" s="64">
        <v>5.2480000000000002</v>
      </c>
      <c r="FM43" s="64">
        <v>5.22</v>
      </c>
      <c r="FN43" s="64">
        <v>5.1920000000000002</v>
      </c>
      <c r="FO43" s="64">
        <v>5.165</v>
      </c>
      <c r="FP43" s="64">
        <v>5.1369999999999996</v>
      </c>
      <c r="FQ43" s="64">
        <v>5.1100000000000003</v>
      </c>
      <c r="FR43" s="64">
        <v>5.0830000000000002</v>
      </c>
      <c r="FS43" s="64">
        <v>5.0570000000000004</v>
      </c>
      <c r="FT43" s="64">
        <v>5.03</v>
      </c>
      <c r="FU43" s="64">
        <v>5.0039999999999996</v>
      </c>
      <c r="FV43" s="64">
        <v>4.9779999999999998</v>
      </c>
      <c r="FW43" s="64">
        <v>4.952</v>
      </c>
      <c r="FX43" s="64">
        <v>4.9260000000000002</v>
      </c>
      <c r="FY43" s="64">
        <v>4.9009999999999998</v>
      </c>
      <c r="FZ43" s="64">
        <v>4.8760000000000003</v>
      </c>
      <c r="GA43" s="64">
        <v>4.851</v>
      </c>
      <c r="GB43" s="64">
        <v>4.8259999999999996</v>
      </c>
      <c r="GC43" s="64">
        <v>4.8010000000000002</v>
      </c>
      <c r="GD43" s="64">
        <v>4.7759999999999998</v>
      </c>
      <c r="GE43" s="64">
        <v>4.7519999999999998</v>
      </c>
      <c r="GF43" s="64">
        <v>4.7279999999999998</v>
      </c>
      <c r="GG43" s="64">
        <v>4.7039999999999997</v>
      </c>
      <c r="GH43" s="64">
        <v>4.68</v>
      </c>
      <c r="GI43" s="64">
        <v>4.6559999999999997</v>
      </c>
      <c r="GJ43" s="64">
        <v>4.633</v>
      </c>
      <c r="GK43" s="64">
        <v>4.6100000000000003</v>
      </c>
      <c r="GL43" s="64">
        <v>4.5869999999999997</v>
      </c>
      <c r="GM43" s="64">
        <v>4.5640000000000001</v>
      </c>
      <c r="GN43" s="64">
        <v>4.5410000000000004</v>
      </c>
      <c r="GO43" s="64">
        <v>4.5179999999999998</v>
      </c>
      <c r="GP43" s="64">
        <v>4.4960000000000004</v>
      </c>
      <c r="GQ43" s="64">
        <v>4.4740000000000002</v>
      </c>
      <c r="GR43" s="64">
        <v>4.452</v>
      </c>
      <c r="GS43" s="64">
        <v>4.43</v>
      </c>
      <c r="GT43" s="64">
        <v>4.4080000000000004</v>
      </c>
      <c r="GU43" s="64">
        <v>4.3860000000000001</v>
      </c>
      <c r="GV43" s="64">
        <v>4.3650000000000002</v>
      </c>
      <c r="GW43" s="64">
        <v>4.3440000000000003</v>
      </c>
      <c r="GX43" s="64">
        <v>4.3230000000000004</v>
      </c>
      <c r="GY43" s="64">
        <v>4.3019999999999996</v>
      </c>
      <c r="GZ43" s="64">
        <v>4.2809999999999997</v>
      </c>
      <c r="HA43" s="64">
        <v>4.26</v>
      </c>
      <c r="HB43" s="64">
        <v>4.24</v>
      </c>
      <c r="HC43" s="64">
        <v>4.22</v>
      </c>
      <c r="HD43" s="64">
        <v>4.1989999999999998</v>
      </c>
      <c r="HE43" s="64">
        <v>4.1790000000000003</v>
      </c>
      <c r="HF43" s="64">
        <v>4.16</v>
      </c>
      <c r="HG43" s="64">
        <v>4.1399999999999997</v>
      </c>
      <c r="HH43" s="64">
        <v>4.12</v>
      </c>
      <c r="HI43" s="64">
        <v>4.101</v>
      </c>
      <c r="HJ43" s="64">
        <v>4.0629999999999997</v>
      </c>
      <c r="HK43" s="64">
        <v>4.0250000000000004</v>
      </c>
      <c r="HL43" s="64">
        <v>3.9870000000000001</v>
      </c>
      <c r="HM43" s="64">
        <v>3.9510000000000001</v>
      </c>
      <c r="HN43" s="64">
        <v>3.9140000000000001</v>
      </c>
      <c r="HO43" s="64">
        <v>3.879</v>
      </c>
      <c r="HP43" s="64">
        <v>3.8439999999999999</v>
      </c>
      <c r="HQ43" s="64">
        <v>3.8090000000000002</v>
      </c>
      <c r="HR43" s="64">
        <v>3.7749999999999999</v>
      </c>
      <c r="HS43" s="64">
        <v>3.7410000000000001</v>
      </c>
      <c r="HT43" s="64">
        <v>3.7080000000000002</v>
      </c>
      <c r="HU43" s="64">
        <v>3.6749999999999998</v>
      </c>
      <c r="HV43" s="64">
        <v>3.6429999999999998</v>
      </c>
      <c r="HW43" s="64">
        <v>3.6110000000000002</v>
      </c>
      <c r="HX43" s="64">
        <v>3.58</v>
      </c>
      <c r="HY43" s="64">
        <v>3.5489999999999999</v>
      </c>
      <c r="HZ43" s="64">
        <v>3.5190000000000001</v>
      </c>
      <c r="IA43" s="64">
        <v>3.488</v>
      </c>
      <c r="IB43" s="64">
        <v>3.4590000000000001</v>
      </c>
      <c r="IC43" s="64">
        <v>3.43</v>
      </c>
      <c r="ID43" s="64">
        <v>3.4009999999999998</v>
      </c>
      <c r="IE43" s="64">
        <v>3.3719999999999999</v>
      </c>
      <c r="IF43" s="64">
        <v>3.3439999999999999</v>
      </c>
      <c r="IG43" s="64">
        <v>3.3170000000000002</v>
      </c>
      <c r="IH43" s="64">
        <v>3.2890000000000001</v>
      </c>
      <c r="II43" s="64">
        <v>3.262</v>
      </c>
      <c r="IJ43" s="64">
        <v>3.2360000000000002</v>
      </c>
      <c r="IK43" s="64">
        <v>3.21</v>
      </c>
      <c r="IL43" s="64">
        <v>3.1840000000000002</v>
      </c>
      <c r="IM43" s="64">
        <v>3.1579999999999999</v>
      </c>
      <c r="IN43" s="64">
        <v>3.133</v>
      </c>
      <c r="IO43" s="64">
        <v>3.1080000000000001</v>
      </c>
      <c r="IP43" s="64">
        <v>3.0840000000000001</v>
      </c>
      <c r="IQ43" s="64">
        <v>3.06</v>
      </c>
      <c r="IR43" s="64">
        <v>3.036</v>
      </c>
      <c r="IS43" s="64">
        <v>3.012</v>
      </c>
      <c r="IT43" s="64">
        <v>2.9889999999999999</v>
      </c>
      <c r="IU43" s="64">
        <v>2.9660000000000002</v>
      </c>
      <c r="IV43" s="64">
        <v>2.9430000000000001</v>
      </c>
      <c r="IW43" s="64">
        <v>2.9209999999999998</v>
      </c>
      <c r="IX43" s="64">
        <v>2.899</v>
      </c>
      <c r="IY43" s="64">
        <v>2.8769999999999998</v>
      </c>
      <c r="IZ43" s="64">
        <v>2.855</v>
      </c>
      <c r="JA43" s="64">
        <v>2.8340000000000001</v>
      </c>
      <c r="JB43" s="64">
        <v>2.8130000000000002</v>
      </c>
      <c r="JC43" s="64">
        <v>2.7919999999999998</v>
      </c>
      <c r="JD43" s="64">
        <v>2.7719999999999998</v>
      </c>
      <c r="JE43" s="64">
        <v>2.7509999999999999</v>
      </c>
      <c r="JF43" s="64">
        <v>2.7309999999999999</v>
      </c>
      <c r="JG43" s="64">
        <v>2.7120000000000002</v>
      </c>
      <c r="JH43" s="64">
        <v>2.6920000000000002</v>
      </c>
      <c r="JI43" s="64">
        <v>2.673</v>
      </c>
      <c r="JJ43" s="64">
        <v>2.6539999999999999</v>
      </c>
      <c r="JK43" s="64">
        <v>2.6349999999999998</v>
      </c>
      <c r="JL43" s="64">
        <v>2.6160000000000001</v>
      </c>
      <c r="JM43" s="64">
        <v>2.5979999999999999</v>
      </c>
      <c r="JN43" s="64">
        <v>2.58</v>
      </c>
      <c r="JO43" s="64">
        <v>2.5619999999999998</v>
      </c>
      <c r="JP43" s="64">
        <v>2.544</v>
      </c>
      <c r="JQ43" s="64">
        <v>2.5259999999999998</v>
      </c>
      <c r="JR43" s="64">
        <v>2.5089999999999999</v>
      </c>
      <c r="JS43" s="64">
        <v>2.492</v>
      </c>
      <c r="JT43" s="64">
        <v>2.4750000000000001</v>
      </c>
      <c r="JU43" s="64">
        <v>2.4580000000000002</v>
      </c>
      <c r="JV43" s="64">
        <v>2.4420000000000002</v>
      </c>
      <c r="JW43" s="64">
        <v>2.4249999999999998</v>
      </c>
      <c r="JX43" s="64">
        <v>2.4089999999999998</v>
      </c>
      <c r="JY43" s="64">
        <v>2.3929999999999998</v>
      </c>
      <c r="JZ43" s="64">
        <v>2.3769999999999998</v>
      </c>
      <c r="KA43" s="64">
        <v>2.3610000000000002</v>
      </c>
      <c r="KB43" s="64">
        <v>2.3460000000000001</v>
      </c>
      <c r="KC43" s="64">
        <v>2.331</v>
      </c>
      <c r="KD43" s="64">
        <v>2.3149999999999999</v>
      </c>
      <c r="KE43" s="64">
        <v>2.2999999999999998</v>
      </c>
      <c r="KF43" s="64">
        <v>2.286</v>
      </c>
      <c r="KG43" s="64">
        <v>2.2709999999999999</v>
      </c>
      <c r="KH43" s="64">
        <v>2.2559999999999998</v>
      </c>
      <c r="KI43" s="64">
        <v>2.242</v>
      </c>
      <c r="KJ43" s="64">
        <v>2.2280000000000002</v>
      </c>
      <c r="KK43" s="64">
        <v>2.214</v>
      </c>
      <c r="KL43" s="64">
        <v>2.2000000000000002</v>
      </c>
      <c r="KM43" s="64">
        <v>2.1859999999999999</v>
      </c>
      <c r="KN43" s="64">
        <v>2.173</v>
      </c>
      <c r="KO43" s="64">
        <v>2.1589999999999998</v>
      </c>
      <c r="KP43" s="64">
        <v>2.1459999999999999</v>
      </c>
      <c r="KQ43" s="64">
        <v>2.133</v>
      </c>
      <c r="KR43" s="64">
        <v>2.12</v>
      </c>
      <c r="KS43" s="64">
        <v>2.1070000000000002</v>
      </c>
      <c r="KT43" s="64">
        <v>2.0939999999999999</v>
      </c>
      <c r="KU43" s="64">
        <v>2.081</v>
      </c>
      <c r="KV43" s="64">
        <v>2.069</v>
      </c>
      <c r="KW43" s="64">
        <v>2.056</v>
      </c>
      <c r="KX43" s="64">
        <v>2.044</v>
      </c>
      <c r="KY43" s="64">
        <v>2.032</v>
      </c>
      <c r="KZ43" s="64">
        <v>2.02</v>
      </c>
      <c r="LA43" s="64">
        <v>2.008</v>
      </c>
      <c r="LB43" s="64">
        <v>1.996</v>
      </c>
      <c r="LC43" s="64">
        <v>1.9850000000000001</v>
      </c>
      <c r="LD43" s="64">
        <v>1.9730000000000001</v>
      </c>
      <c r="LE43" s="65">
        <v>1.962</v>
      </c>
    </row>
    <row r="44" spans="2:317" x14ac:dyDescent="0.25">
      <c r="C44" s="81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3"/>
      <c r="Q44" s="83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84"/>
      <c r="GI44" s="84"/>
      <c r="GJ44" s="84"/>
      <c r="GK44" s="84"/>
      <c r="GL44" s="84"/>
      <c r="GM44" s="84"/>
      <c r="GN44" s="84"/>
      <c r="GO44" s="84"/>
      <c r="GP44" s="84"/>
      <c r="GQ44" s="84"/>
      <c r="GR44" s="84"/>
      <c r="GS44" s="84"/>
      <c r="GT44" s="84"/>
      <c r="GU44" s="84"/>
      <c r="GV44" s="84"/>
      <c r="GW44" s="84"/>
      <c r="GX44" s="84"/>
      <c r="GY44" s="84"/>
      <c r="GZ44" s="84"/>
      <c r="HA44" s="84"/>
      <c r="HB44" s="84"/>
      <c r="HC44" s="84"/>
      <c r="HD44" s="84"/>
      <c r="HE44" s="84"/>
      <c r="HF44" s="84"/>
      <c r="HG44" s="84"/>
      <c r="HH44" s="84"/>
      <c r="HI44" s="84"/>
      <c r="HJ44" s="84"/>
      <c r="HK44" s="84"/>
      <c r="HL44" s="84"/>
      <c r="HM44" s="84"/>
      <c r="HN44" s="84"/>
      <c r="HO44" s="84"/>
      <c r="HP44" s="84"/>
      <c r="HQ44" s="84"/>
      <c r="HR44" s="84"/>
      <c r="HS44" s="84"/>
      <c r="HT44" s="84"/>
      <c r="HU44" s="84"/>
      <c r="HV44" s="84"/>
      <c r="HW44" s="84"/>
      <c r="HX44" s="84"/>
      <c r="HY44" s="84"/>
      <c r="HZ44" s="84"/>
      <c r="IA44" s="84"/>
      <c r="IB44" s="84"/>
      <c r="IC44" s="84"/>
      <c r="ID44" s="84"/>
      <c r="IE44" s="84"/>
      <c r="IF44" s="84"/>
      <c r="IG44" s="84"/>
      <c r="IH44" s="84"/>
      <c r="II44" s="84"/>
      <c r="IJ44" s="84"/>
      <c r="IK44" s="84"/>
      <c r="IL44" s="84"/>
      <c r="IM44" s="84"/>
      <c r="IN44" s="84"/>
      <c r="IO44" s="84"/>
      <c r="IP44" s="84"/>
      <c r="IQ44" s="84"/>
      <c r="IR44" s="84"/>
      <c r="IS44" s="84"/>
      <c r="IT44" s="84"/>
      <c r="IU44" s="84"/>
      <c r="IV44" s="84"/>
      <c r="IW44" s="84"/>
      <c r="IX44" s="84"/>
      <c r="IY44" s="84"/>
      <c r="IZ44" s="84"/>
      <c r="JA44" s="84"/>
      <c r="JB44" s="84"/>
      <c r="JC44" s="84"/>
      <c r="JD44" s="84"/>
      <c r="JE44" s="84"/>
      <c r="JF44" s="84"/>
      <c r="JG44" s="84"/>
      <c r="JH44" s="84"/>
      <c r="JI44" s="84"/>
      <c r="JJ44" s="84"/>
      <c r="JK44" s="84"/>
      <c r="JL44" s="84"/>
      <c r="JM44" s="84"/>
      <c r="JN44" s="84"/>
      <c r="JO44" s="84"/>
      <c r="JP44" s="84"/>
      <c r="JQ44" s="84"/>
      <c r="JR44" s="84"/>
      <c r="JS44" s="84"/>
      <c r="JT44" s="84"/>
      <c r="JU44" s="84"/>
      <c r="JV44" s="84"/>
      <c r="JW44" s="84"/>
      <c r="JX44" s="84"/>
      <c r="JY44" s="84"/>
      <c r="JZ44" s="84"/>
      <c r="KA44" s="84"/>
      <c r="KB44" s="84"/>
      <c r="KC44" s="84"/>
      <c r="KD44" s="84"/>
      <c r="KE44" s="84"/>
      <c r="KF44" s="84"/>
      <c r="KG44" s="84"/>
      <c r="KH44" s="84"/>
      <c r="KI44" s="84"/>
      <c r="KJ44" s="84"/>
      <c r="KK44" s="84"/>
      <c r="KL44" s="84"/>
      <c r="KM44" s="84"/>
      <c r="KN44" s="84"/>
      <c r="KO44" s="84"/>
      <c r="KP44" s="84"/>
      <c r="KQ44" s="84"/>
      <c r="KR44" s="84"/>
      <c r="KS44" s="84"/>
      <c r="KT44" s="84"/>
      <c r="KU44" s="84"/>
      <c r="KV44" s="84"/>
      <c r="KW44" s="84"/>
      <c r="KX44" s="84"/>
      <c r="KY44" s="84"/>
      <c r="KZ44" s="84"/>
      <c r="LA44" s="84"/>
      <c r="LB44" s="84"/>
      <c r="LC44" s="84"/>
      <c r="LD44" s="84"/>
      <c r="LE44" s="84"/>
    </row>
    <row r="45" spans="2:317" ht="29.25" thickBot="1" x14ac:dyDescent="0.5">
      <c r="C45" s="36" t="s">
        <v>38</v>
      </c>
    </row>
    <row r="46" spans="2:317" ht="15" customHeight="1" x14ac:dyDescent="0.25">
      <c r="C46" s="221" t="s">
        <v>79</v>
      </c>
      <c r="D46" s="223" t="s">
        <v>29</v>
      </c>
      <c r="E46" s="225" t="s">
        <v>49</v>
      </c>
      <c r="F46" s="227" t="s">
        <v>7</v>
      </c>
      <c r="G46" s="229" t="s">
        <v>8</v>
      </c>
      <c r="H46" s="238" t="s">
        <v>9</v>
      </c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39"/>
      <c r="AM46" s="239"/>
      <c r="AN46" s="239"/>
      <c r="AO46" s="239"/>
      <c r="AP46" s="239"/>
      <c r="AQ46" s="239"/>
      <c r="AR46" s="239"/>
      <c r="AS46" s="239"/>
      <c r="AT46" s="239"/>
      <c r="AU46" s="239"/>
      <c r="AV46" s="239"/>
      <c r="AW46" s="239"/>
      <c r="AX46" s="239"/>
      <c r="AY46" s="239"/>
      <c r="AZ46" s="239"/>
      <c r="BA46" s="239"/>
      <c r="BB46" s="239"/>
      <c r="BC46" s="239"/>
      <c r="BD46" s="239"/>
      <c r="BE46" s="239"/>
      <c r="BF46" s="239"/>
      <c r="BG46" s="239"/>
      <c r="BH46" s="239"/>
      <c r="BI46" s="239"/>
      <c r="BJ46" s="239"/>
      <c r="BK46" s="239"/>
      <c r="BL46" s="239"/>
      <c r="BM46" s="239"/>
      <c r="BN46" s="239"/>
      <c r="BO46" s="239"/>
      <c r="BP46" s="239"/>
      <c r="BQ46" s="239"/>
      <c r="BR46" s="239"/>
      <c r="BS46" s="239"/>
      <c r="BT46" s="239"/>
      <c r="BU46" s="239"/>
      <c r="BV46" s="239"/>
      <c r="BW46" s="239"/>
      <c r="BX46" s="239"/>
      <c r="BY46" s="239"/>
      <c r="BZ46" s="239"/>
      <c r="CA46" s="239"/>
      <c r="CB46" s="239"/>
      <c r="CC46" s="239"/>
      <c r="CD46" s="239"/>
      <c r="CE46" s="239"/>
      <c r="CF46" s="239"/>
      <c r="CG46" s="239"/>
      <c r="CH46" s="239"/>
      <c r="CI46" s="239"/>
      <c r="CJ46" s="239"/>
      <c r="CK46" s="239"/>
      <c r="CL46" s="239"/>
      <c r="CM46" s="239"/>
      <c r="CN46" s="239"/>
      <c r="CO46" s="239"/>
      <c r="CP46" s="239"/>
      <c r="CQ46" s="239"/>
      <c r="CR46" s="239"/>
      <c r="CS46" s="239"/>
      <c r="CT46" s="239"/>
      <c r="CU46" s="239"/>
      <c r="CV46" s="239"/>
      <c r="CW46" s="239"/>
      <c r="CX46" s="239"/>
      <c r="CY46" s="239"/>
      <c r="CZ46" s="239"/>
      <c r="DA46" s="239"/>
      <c r="DB46" s="239"/>
      <c r="DC46" s="239"/>
      <c r="DD46" s="239"/>
      <c r="DE46" s="239"/>
      <c r="DF46" s="239"/>
      <c r="DG46" s="239"/>
      <c r="DH46" s="239"/>
      <c r="DI46" s="239"/>
      <c r="DJ46" s="239"/>
      <c r="DK46" s="239"/>
      <c r="DL46" s="239"/>
      <c r="DM46" s="239"/>
      <c r="DN46" s="239"/>
      <c r="DO46" s="239"/>
      <c r="DP46" s="239"/>
      <c r="DQ46" s="239"/>
      <c r="DR46" s="239"/>
      <c r="DS46" s="239"/>
      <c r="DT46" s="239"/>
      <c r="DU46" s="239"/>
      <c r="DV46" s="239"/>
      <c r="DW46" s="239"/>
      <c r="DX46" s="239"/>
      <c r="DY46" s="239"/>
      <c r="DZ46" s="239"/>
      <c r="EA46" s="239"/>
      <c r="EB46" s="239"/>
      <c r="EC46" s="239"/>
      <c r="ED46" s="239"/>
      <c r="EE46" s="239"/>
      <c r="EF46" s="239"/>
      <c r="EG46" s="239"/>
      <c r="EH46" s="239"/>
      <c r="EI46" s="239"/>
      <c r="EJ46" s="239"/>
      <c r="EK46" s="239"/>
      <c r="EL46" s="239"/>
      <c r="EM46" s="239"/>
      <c r="EN46" s="239"/>
      <c r="EO46" s="239"/>
      <c r="EP46" s="239"/>
      <c r="EQ46" s="239"/>
      <c r="ER46" s="239"/>
      <c r="ES46" s="239"/>
      <c r="ET46" s="239"/>
      <c r="EU46" s="239"/>
      <c r="EV46" s="239"/>
      <c r="EW46" s="239"/>
      <c r="EX46" s="239"/>
      <c r="EY46" s="239"/>
      <c r="EZ46" s="239"/>
      <c r="FA46" s="239"/>
      <c r="FB46" s="239"/>
      <c r="FC46" s="239"/>
      <c r="FD46" s="239"/>
      <c r="FE46" s="239"/>
      <c r="FF46" s="239"/>
      <c r="FG46" s="239"/>
      <c r="FH46" s="239"/>
      <c r="FI46" s="239"/>
      <c r="FJ46" s="239"/>
      <c r="FK46" s="239"/>
      <c r="FL46" s="239"/>
      <c r="FM46" s="239"/>
      <c r="FN46" s="239"/>
      <c r="FO46" s="239"/>
      <c r="FP46" s="239"/>
      <c r="FQ46" s="239"/>
      <c r="FR46" s="239"/>
      <c r="FS46" s="239"/>
      <c r="FT46" s="239"/>
      <c r="FU46" s="239"/>
      <c r="FV46" s="239"/>
      <c r="FW46" s="239"/>
      <c r="FX46" s="239"/>
      <c r="FY46" s="239"/>
      <c r="FZ46" s="239"/>
      <c r="GA46" s="239"/>
      <c r="GB46" s="239"/>
      <c r="GC46" s="239"/>
      <c r="GD46" s="239"/>
      <c r="GE46" s="239"/>
      <c r="GF46" s="239"/>
      <c r="GG46" s="239"/>
      <c r="GH46" s="239"/>
      <c r="GI46" s="239"/>
      <c r="GJ46" s="239"/>
      <c r="GK46" s="239"/>
      <c r="GL46" s="239"/>
      <c r="GM46" s="239"/>
      <c r="GN46" s="239"/>
      <c r="GO46" s="239"/>
      <c r="GP46" s="239"/>
      <c r="GQ46" s="239"/>
      <c r="GR46" s="239"/>
      <c r="GS46" s="239"/>
      <c r="GT46" s="239"/>
      <c r="GU46" s="239"/>
      <c r="GV46" s="239"/>
      <c r="GW46" s="239"/>
      <c r="GX46" s="239"/>
      <c r="GY46" s="239"/>
      <c r="GZ46" s="239"/>
      <c r="HA46" s="239"/>
      <c r="HB46" s="239"/>
      <c r="HC46" s="239"/>
      <c r="HD46" s="239"/>
      <c r="HE46" s="239"/>
      <c r="HF46" s="239"/>
      <c r="HG46" s="239"/>
      <c r="HH46" s="239"/>
      <c r="HI46" s="239"/>
      <c r="HJ46" s="239"/>
      <c r="HK46" s="239"/>
      <c r="HL46" s="239"/>
      <c r="HM46" s="239"/>
      <c r="HN46" s="239"/>
      <c r="HO46" s="239"/>
      <c r="HP46" s="239"/>
      <c r="HQ46" s="239"/>
      <c r="HR46" s="239"/>
      <c r="HS46" s="239"/>
      <c r="HT46" s="239"/>
      <c r="HU46" s="239"/>
      <c r="HV46" s="239"/>
      <c r="HW46" s="239"/>
      <c r="HX46" s="239"/>
      <c r="HY46" s="239"/>
      <c r="HZ46" s="239"/>
      <c r="IA46" s="239"/>
      <c r="IB46" s="239"/>
      <c r="IC46" s="239"/>
      <c r="ID46" s="239"/>
      <c r="IE46" s="239"/>
      <c r="IF46" s="239"/>
      <c r="IG46" s="239"/>
      <c r="IH46" s="239"/>
      <c r="II46" s="239"/>
      <c r="IJ46" s="239"/>
      <c r="IK46" s="239"/>
      <c r="IL46" s="239"/>
      <c r="IM46" s="239"/>
      <c r="IN46" s="239"/>
      <c r="IO46" s="239"/>
      <c r="IP46" s="239"/>
      <c r="IQ46" s="239"/>
      <c r="IR46" s="239"/>
      <c r="IS46" s="239"/>
      <c r="IT46" s="239"/>
      <c r="IU46" s="239"/>
      <c r="IV46" s="239"/>
      <c r="IW46" s="239"/>
      <c r="IX46" s="239"/>
      <c r="IY46" s="239"/>
      <c r="IZ46" s="239"/>
      <c r="JA46" s="239"/>
      <c r="JB46" s="239"/>
      <c r="JC46" s="239"/>
      <c r="JD46" s="239"/>
      <c r="JE46" s="239"/>
      <c r="JF46" s="239"/>
      <c r="JG46" s="239"/>
      <c r="JH46" s="239"/>
      <c r="JI46" s="239"/>
      <c r="JJ46" s="239"/>
      <c r="JK46" s="239"/>
      <c r="JL46" s="239"/>
      <c r="JM46" s="239"/>
      <c r="JN46" s="239"/>
      <c r="JO46" s="239"/>
      <c r="JP46" s="239"/>
      <c r="JQ46" s="239"/>
      <c r="JR46" s="239"/>
      <c r="JS46" s="239"/>
      <c r="JT46" s="239"/>
      <c r="JU46" s="239"/>
      <c r="JV46" s="239"/>
      <c r="JW46" s="239"/>
      <c r="JX46" s="239"/>
      <c r="JY46" s="239"/>
      <c r="JZ46" s="239"/>
      <c r="KA46" s="239"/>
      <c r="KB46" s="239"/>
      <c r="KC46" s="239"/>
      <c r="KD46" s="239"/>
      <c r="KE46" s="239"/>
      <c r="KF46" s="239"/>
      <c r="KG46" s="239"/>
      <c r="KH46" s="239"/>
      <c r="KI46" s="239"/>
      <c r="KJ46" s="239"/>
      <c r="KK46" s="239"/>
      <c r="KL46" s="239"/>
      <c r="KM46" s="239"/>
      <c r="KN46" s="239"/>
      <c r="KO46" s="239"/>
      <c r="KP46" s="239"/>
      <c r="KQ46" s="239"/>
      <c r="KR46" s="239"/>
      <c r="KS46" s="239"/>
      <c r="KT46" s="239"/>
      <c r="KU46" s="239"/>
      <c r="KV46" s="239"/>
      <c r="KW46" s="239"/>
      <c r="KX46" s="239"/>
      <c r="KY46" s="239"/>
      <c r="KZ46" s="239"/>
      <c r="LA46" s="239"/>
      <c r="LB46" s="239"/>
      <c r="LC46" s="239"/>
      <c r="LD46" s="239"/>
      <c r="LE46" s="240"/>
    </row>
    <row r="47" spans="2:317" ht="15.75" thickBot="1" x14ac:dyDescent="0.3">
      <c r="B47" s="37" t="s">
        <v>4</v>
      </c>
      <c r="C47" s="222"/>
      <c r="D47" s="224"/>
      <c r="E47" s="226"/>
      <c r="F47" s="228"/>
      <c r="G47" s="230"/>
      <c r="H47" s="38">
        <v>1</v>
      </c>
      <c r="I47" s="39">
        <v>5</v>
      </c>
      <c r="J47" s="39">
        <v>10</v>
      </c>
      <c r="K47" s="39">
        <v>15</v>
      </c>
      <c r="L47" s="39">
        <v>20</v>
      </c>
      <c r="M47" s="39">
        <v>25</v>
      </c>
      <c r="N47" s="39">
        <v>30</v>
      </c>
      <c r="O47" s="39">
        <v>40</v>
      </c>
      <c r="P47" s="39">
        <v>50</v>
      </c>
      <c r="Q47" s="39">
        <v>60</v>
      </c>
      <c r="R47" s="39">
        <v>70</v>
      </c>
      <c r="S47" s="39">
        <v>80</v>
      </c>
      <c r="T47" s="39">
        <v>90</v>
      </c>
      <c r="U47" s="39">
        <v>100</v>
      </c>
      <c r="V47" s="39">
        <v>125</v>
      </c>
      <c r="W47" s="39">
        <v>150</v>
      </c>
      <c r="X47" s="39">
        <v>175</v>
      </c>
      <c r="Y47" s="39">
        <v>200</v>
      </c>
      <c r="Z47" s="39">
        <v>225</v>
      </c>
      <c r="AA47" s="39">
        <v>250</v>
      </c>
      <c r="AB47" s="39">
        <v>275</v>
      </c>
      <c r="AC47" s="39">
        <v>300</v>
      </c>
      <c r="AD47" s="39">
        <v>325</v>
      </c>
      <c r="AE47" s="39">
        <v>350</v>
      </c>
      <c r="AF47" s="39">
        <v>375</v>
      </c>
      <c r="AG47" s="39">
        <v>400</v>
      </c>
      <c r="AH47" s="39">
        <v>425</v>
      </c>
      <c r="AI47" s="39">
        <v>450</v>
      </c>
      <c r="AJ47" s="39">
        <v>475</v>
      </c>
      <c r="AK47" s="39">
        <v>500</v>
      </c>
      <c r="AL47" s="15">
        <v>525</v>
      </c>
      <c r="AM47" s="15">
        <v>550</v>
      </c>
      <c r="AN47" s="15">
        <v>575</v>
      </c>
      <c r="AO47" s="15">
        <v>600</v>
      </c>
      <c r="AP47" s="15">
        <v>625</v>
      </c>
      <c r="AQ47" s="15">
        <v>650</v>
      </c>
      <c r="AR47" s="15">
        <v>675</v>
      </c>
      <c r="AS47" s="15">
        <v>700</v>
      </c>
      <c r="AT47" s="15">
        <v>725</v>
      </c>
      <c r="AU47" s="15">
        <v>750</v>
      </c>
      <c r="AV47" s="15">
        <v>775</v>
      </c>
      <c r="AW47" s="15">
        <v>800</v>
      </c>
      <c r="AX47" s="15">
        <v>825</v>
      </c>
      <c r="AY47" s="15">
        <v>850</v>
      </c>
      <c r="AZ47" s="15">
        <v>875</v>
      </c>
      <c r="BA47" s="15">
        <v>900</v>
      </c>
      <c r="BB47" s="15">
        <v>925</v>
      </c>
      <c r="BC47" s="15">
        <v>950</v>
      </c>
      <c r="BD47" s="15">
        <v>975</v>
      </c>
      <c r="BE47" s="15">
        <v>1000</v>
      </c>
      <c r="BF47" s="15">
        <v>1025</v>
      </c>
      <c r="BG47" s="15">
        <v>1050</v>
      </c>
      <c r="BH47" s="15">
        <v>1075</v>
      </c>
      <c r="BI47" s="15">
        <v>1100</v>
      </c>
      <c r="BJ47" s="15">
        <v>1125</v>
      </c>
      <c r="BK47" s="15">
        <v>1150</v>
      </c>
      <c r="BL47" s="15">
        <v>1175</v>
      </c>
      <c r="BM47" s="15">
        <v>1200</v>
      </c>
      <c r="BN47" s="15">
        <v>1225</v>
      </c>
      <c r="BO47" s="15">
        <v>1250</v>
      </c>
      <c r="BP47" s="15">
        <v>1275</v>
      </c>
      <c r="BQ47" s="15">
        <v>1300</v>
      </c>
      <c r="BR47" s="15">
        <v>1325</v>
      </c>
      <c r="BS47" s="15">
        <v>1350</v>
      </c>
      <c r="BT47" s="15">
        <v>1375</v>
      </c>
      <c r="BU47" s="15">
        <v>1400</v>
      </c>
      <c r="BV47" s="15">
        <v>1425</v>
      </c>
      <c r="BW47" s="15">
        <v>1450</v>
      </c>
      <c r="BX47" s="15">
        <v>1475</v>
      </c>
      <c r="BY47" s="15">
        <v>1500</v>
      </c>
      <c r="BZ47" s="15">
        <v>1525</v>
      </c>
      <c r="CA47" s="15">
        <v>1550</v>
      </c>
      <c r="CB47" s="15">
        <v>1575</v>
      </c>
      <c r="CC47" s="15">
        <v>1600</v>
      </c>
      <c r="CD47" s="15">
        <v>1625</v>
      </c>
      <c r="CE47" s="15">
        <v>1650</v>
      </c>
      <c r="CF47" s="15">
        <v>1675</v>
      </c>
      <c r="CG47" s="15">
        <v>1700</v>
      </c>
      <c r="CH47" s="15">
        <v>1725</v>
      </c>
      <c r="CI47" s="15">
        <v>1750</v>
      </c>
      <c r="CJ47" s="15">
        <v>1775</v>
      </c>
      <c r="CK47" s="15">
        <v>1800</v>
      </c>
      <c r="CL47" s="15">
        <v>1825</v>
      </c>
      <c r="CM47" s="15">
        <v>1850</v>
      </c>
      <c r="CN47" s="15">
        <v>1875</v>
      </c>
      <c r="CO47" s="15">
        <v>1900</v>
      </c>
      <c r="CP47" s="15">
        <v>1925</v>
      </c>
      <c r="CQ47" s="15">
        <v>1950</v>
      </c>
      <c r="CR47" s="15">
        <v>1975</v>
      </c>
      <c r="CS47" s="15">
        <v>2000</v>
      </c>
      <c r="CT47" s="15">
        <v>2025</v>
      </c>
      <c r="CU47" s="15">
        <v>2050</v>
      </c>
      <c r="CV47" s="15">
        <v>2075</v>
      </c>
      <c r="CW47" s="15">
        <v>2100</v>
      </c>
      <c r="CX47" s="15">
        <v>2125</v>
      </c>
      <c r="CY47" s="15">
        <v>2150</v>
      </c>
      <c r="CZ47" s="15">
        <v>2175</v>
      </c>
      <c r="DA47" s="15">
        <v>2200</v>
      </c>
      <c r="DB47" s="15">
        <v>2225</v>
      </c>
      <c r="DC47" s="15">
        <v>2250</v>
      </c>
      <c r="DD47" s="15">
        <v>2275</v>
      </c>
      <c r="DE47" s="15">
        <v>2300</v>
      </c>
      <c r="DF47" s="15">
        <v>2325</v>
      </c>
      <c r="DG47" s="15">
        <v>2350</v>
      </c>
      <c r="DH47" s="15">
        <v>2375</v>
      </c>
      <c r="DI47" s="15">
        <v>2400</v>
      </c>
      <c r="DJ47" s="15">
        <v>2425</v>
      </c>
      <c r="DK47" s="15">
        <v>2450</v>
      </c>
      <c r="DL47" s="15">
        <v>2475</v>
      </c>
      <c r="DM47" s="15">
        <v>2500</v>
      </c>
      <c r="DN47" s="15">
        <v>2525</v>
      </c>
      <c r="DO47" s="15">
        <v>2550</v>
      </c>
      <c r="DP47" s="15">
        <v>2575</v>
      </c>
      <c r="DQ47" s="15">
        <v>2600</v>
      </c>
      <c r="DR47" s="15">
        <v>2625</v>
      </c>
      <c r="DS47" s="15">
        <v>2650</v>
      </c>
      <c r="DT47" s="15">
        <v>2675</v>
      </c>
      <c r="DU47" s="15">
        <v>2700</v>
      </c>
      <c r="DV47" s="15">
        <v>2725</v>
      </c>
      <c r="DW47" s="15">
        <v>2750</v>
      </c>
      <c r="DX47" s="15">
        <v>2775</v>
      </c>
      <c r="DY47" s="15">
        <v>2800</v>
      </c>
      <c r="DZ47" s="15">
        <v>2825</v>
      </c>
      <c r="EA47" s="15">
        <v>2850</v>
      </c>
      <c r="EB47" s="15">
        <v>2875</v>
      </c>
      <c r="EC47" s="15">
        <v>2900</v>
      </c>
      <c r="ED47" s="15">
        <v>2925</v>
      </c>
      <c r="EE47" s="15">
        <v>2950</v>
      </c>
      <c r="EF47" s="15">
        <v>2975</v>
      </c>
      <c r="EG47" s="15">
        <v>3000</v>
      </c>
      <c r="EH47" s="15">
        <v>3025</v>
      </c>
      <c r="EI47" s="15">
        <v>3050</v>
      </c>
      <c r="EJ47" s="15">
        <v>3075</v>
      </c>
      <c r="EK47" s="15">
        <v>3100</v>
      </c>
      <c r="EL47" s="15">
        <v>3125</v>
      </c>
      <c r="EM47" s="15">
        <v>3150</v>
      </c>
      <c r="EN47" s="15">
        <v>3175</v>
      </c>
      <c r="EO47" s="15">
        <v>3200</v>
      </c>
      <c r="EP47" s="15">
        <v>3225</v>
      </c>
      <c r="EQ47" s="15">
        <v>3250</v>
      </c>
      <c r="ER47" s="15">
        <v>3275</v>
      </c>
      <c r="ES47" s="15">
        <v>3300</v>
      </c>
      <c r="ET47" s="15">
        <v>3325</v>
      </c>
      <c r="EU47" s="15">
        <v>3350</v>
      </c>
      <c r="EV47" s="15">
        <v>3375</v>
      </c>
      <c r="EW47" s="15">
        <v>3400</v>
      </c>
      <c r="EX47" s="15">
        <v>3425</v>
      </c>
      <c r="EY47" s="15">
        <v>3450</v>
      </c>
      <c r="EZ47" s="15">
        <v>3475</v>
      </c>
      <c r="FA47" s="15">
        <v>3500</v>
      </c>
      <c r="FB47" s="15">
        <v>3525</v>
      </c>
      <c r="FC47" s="15">
        <v>3550</v>
      </c>
      <c r="FD47" s="15">
        <v>3575</v>
      </c>
      <c r="FE47" s="15">
        <v>3600</v>
      </c>
      <c r="FF47" s="15">
        <v>3625</v>
      </c>
      <c r="FG47" s="15">
        <v>3650</v>
      </c>
      <c r="FH47" s="15">
        <v>3675</v>
      </c>
      <c r="FI47" s="15">
        <v>3700</v>
      </c>
      <c r="FJ47" s="15">
        <v>3725</v>
      </c>
      <c r="FK47" s="15">
        <v>3750</v>
      </c>
      <c r="FL47" s="15">
        <v>3775</v>
      </c>
      <c r="FM47" s="15">
        <v>3800</v>
      </c>
      <c r="FN47" s="15">
        <v>3825</v>
      </c>
      <c r="FO47" s="15">
        <v>3850</v>
      </c>
      <c r="FP47" s="15">
        <v>3875</v>
      </c>
      <c r="FQ47" s="15">
        <v>3900</v>
      </c>
      <c r="FR47" s="15">
        <v>3925</v>
      </c>
      <c r="FS47" s="15">
        <v>3950</v>
      </c>
      <c r="FT47" s="15">
        <v>3975</v>
      </c>
      <c r="FU47" s="15">
        <v>4000</v>
      </c>
      <c r="FV47" s="15">
        <v>4025</v>
      </c>
      <c r="FW47" s="15">
        <v>4050</v>
      </c>
      <c r="FX47" s="15">
        <v>4075</v>
      </c>
      <c r="FY47" s="15">
        <v>4100</v>
      </c>
      <c r="FZ47" s="15">
        <v>4125</v>
      </c>
      <c r="GA47" s="15">
        <v>4150</v>
      </c>
      <c r="GB47" s="15">
        <v>4175</v>
      </c>
      <c r="GC47" s="15">
        <v>4200</v>
      </c>
      <c r="GD47" s="15">
        <v>4225</v>
      </c>
      <c r="GE47" s="15">
        <v>4250</v>
      </c>
      <c r="GF47" s="15">
        <v>4275</v>
      </c>
      <c r="GG47" s="15">
        <v>4300</v>
      </c>
      <c r="GH47" s="15">
        <v>4325</v>
      </c>
      <c r="GI47" s="15">
        <v>4350</v>
      </c>
      <c r="GJ47" s="15">
        <v>4375</v>
      </c>
      <c r="GK47" s="15">
        <v>4400</v>
      </c>
      <c r="GL47" s="15">
        <v>4425</v>
      </c>
      <c r="GM47" s="15">
        <v>4450</v>
      </c>
      <c r="GN47" s="15">
        <v>4475</v>
      </c>
      <c r="GO47" s="15">
        <v>4500</v>
      </c>
      <c r="GP47" s="15">
        <v>4525</v>
      </c>
      <c r="GQ47" s="15">
        <v>4550</v>
      </c>
      <c r="GR47" s="15">
        <v>4575</v>
      </c>
      <c r="GS47" s="15">
        <v>4600</v>
      </c>
      <c r="GT47" s="15">
        <v>4625</v>
      </c>
      <c r="GU47" s="15">
        <v>4650</v>
      </c>
      <c r="GV47" s="15">
        <v>4675</v>
      </c>
      <c r="GW47" s="15">
        <v>4700</v>
      </c>
      <c r="GX47" s="15">
        <v>4725</v>
      </c>
      <c r="GY47" s="15">
        <v>4750</v>
      </c>
      <c r="GZ47" s="15">
        <v>4775</v>
      </c>
      <c r="HA47" s="15">
        <v>4800</v>
      </c>
      <c r="HB47" s="15">
        <v>4825</v>
      </c>
      <c r="HC47" s="15">
        <v>4850</v>
      </c>
      <c r="HD47" s="15">
        <v>4875</v>
      </c>
      <c r="HE47" s="15">
        <v>4900</v>
      </c>
      <c r="HF47" s="15">
        <v>4925</v>
      </c>
      <c r="HG47" s="15">
        <v>4950</v>
      </c>
      <c r="HH47" s="15">
        <v>4975</v>
      </c>
      <c r="HI47" s="15">
        <v>5000</v>
      </c>
      <c r="HJ47" s="15">
        <v>5050</v>
      </c>
      <c r="HK47" s="15">
        <v>5100</v>
      </c>
      <c r="HL47" s="15">
        <v>5150</v>
      </c>
      <c r="HM47" s="15">
        <v>5200</v>
      </c>
      <c r="HN47" s="15">
        <v>5250</v>
      </c>
      <c r="HO47" s="15">
        <v>5300</v>
      </c>
      <c r="HP47" s="15">
        <v>5350</v>
      </c>
      <c r="HQ47" s="15">
        <v>5400</v>
      </c>
      <c r="HR47" s="15">
        <v>5450</v>
      </c>
      <c r="HS47" s="15">
        <v>5500</v>
      </c>
      <c r="HT47" s="15">
        <v>5550</v>
      </c>
      <c r="HU47" s="15">
        <v>5600</v>
      </c>
      <c r="HV47" s="15">
        <v>5650</v>
      </c>
      <c r="HW47" s="15">
        <v>5700</v>
      </c>
      <c r="HX47" s="15">
        <v>5750</v>
      </c>
      <c r="HY47" s="15">
        <v>5800</v>
      </c>
      <c r="HZ47" s="15">
        <v>5850</v>
      </c>
      <c r="IA47" s="15">
        <v>5900</v>
      </c>
      <c r="IB47" s="15">
        <v>5950</v>
      </c>
      <c r="IC47" s="15">
        <v>6000</v>
      </c>
      <c r="ID47" s="15">
        <v>6050</v>
      </c>
      <c r="IE47" s="15">
        <v>6100</v>
      </c>
      <c r="IF47" s="15">
        <v>6150</v>
      </c>
      <c r="IG47" s="15">
        <v>6200</v>
      </c>
      <c r="IH47" s="15">
        <v>6250</v>
      </c>
      <c r="II47" s="15">
        <v>6300</v>
      </c>
      <c r="IJ47" s="15">
        <v>6350</v>
      </c>
      <c r="IK47" s="15">
        <v>6400</v>
      </c>
      <c r="IL47" s="15">
        <v>6450</v>
      </c>
      <c r="IM47" s="15">
        <v>6500</v>
      </c>
      <c r="IN47" s="15">
        <v>6550</v>
      </c>
      <c r="IO47" s="15">
        <v>6600</v>
      </c>
      <c r="IP47" s="15">
        <v>6650</v>
      </c>
      <c r="IQ47" s="15">
        <v>6700</v>
      </c>
      <c r="IR47" s="15">
        <v>6750</v>
      </c>
      <c r="IS47" s="15">
        <v>6800</v>
      </c>
      <c r="IT47" s="15">
        <v>6850</v>
      </c>
      <c r="IU47" s="15">
        <v>6900</v>
      </c>
      <c r="IV47" s="15">
        <v>6950</v>
      </c>
      <c r="IW47" s="15">
        <v>7000</v>
      </c>
      <c r="IX47" s="15">
        <v>7050</v>
      </c>
      <c r="IY47" s="15">
        <v>7100</v>
      </c>
      <c r="IZ47" s="15">
        <v>7150</v>
      </c>
      <c r="JA47" s="15">
        <v>7200</v>
      </c>
      <c r="JB47" s="15">
        <v>7250</v>
      </c>
      <c r="JC47" s="15">
        <v>7300</v>
      </c>
      <c r="JD47" s="15">
        <v>7350</v>
      </c>
      <c r="JE47" s="15">
        <v>7400</v>
      </c>
      <c r="JF47" s="15">
        <v>7450</v>
      </c>
      <c r="JG47" s="15">
        <v>7500</v>
      </c>
      <c r="JH47" s="15">
        <v>7550</v>
      </c>
      <c r="JI47" s="15">
        <v>7600</v>
      </c>
      <c r="JJ47" s="15">
        <v>7650</v>
      </c>
      <c r="JK47" s="15">
        <v>7700</v>
      </c>
      <c r="JL47" s="15">
        <v>7750</v>
      </c>
      <c r="JM47" s="15">
        <v>7800</v>
      </c>
      <c r="JN47" s="15">
        <v>7850</v>
      </c>
      <c r="JO47" s="15">
        <v>7900</v>
      </c>
      <c r="JP47" s="15">
        <v>7950</v>
      </c>
      <c r="JQ47" s="15">
        <v>8000</v>
      </c>
      <c r="JR47" s="15">
        <v>8050</v>
      </c>
      <c r="JS47" s="15">
        <v>8100</v>
      </c>
      <c r="JT47" s="15">
        <v>8150</v>
      </c>
      <c r="JU47" s="15">
        <v>8200</v>
      </c>
      <c r="JV47" s="15">
        <v>8250</v>
      </c>
      <c r="JW47" s="15">
        <v>8300</v>
      </c>
      <c r="JX47" s="15">
        <v>8350</v>
      </c>
      <c r="JY47" s="15">
        <v>8400</v>
      </c>
      <c r="JZ47" s="15">
        <v>8450</v>
      </c>
      <c r="KA47" s="15">
        <v>8500</v>
      </c>
      <c r="KB47" s="15">
        <v>8550</v>
      </c>
      <c r="KC47" s="15">
        <v>8600</v>
      </c>
      <c r="KD47" s="15">
        <v>8650</v>
      </c>
      <c r="KE47" s="15">
        <v>8700</v>
      </c>
      <c r="KF47" s="15">
        <v>8750</v>
      </c>
      <c r="KG47" s="15">
        <v>8800</v>
      </c>
      <c r="KH47" s="15">
        <v>8850</v>
      </c>
      <c r="KI47" s="15">
        <v>8900</v>
      </c>
      <c r="KJ47" s="15">
        <v>8950</v>
      </c>
      <c r="KK47" s="15">
        <v>9000</v>
      </c>
      <c r="KL47" s="15">
        <v>9050</v>
      </c>
      <c r="KM47" s="15">
        <v>9100</v>
      </c>
      <c r="KN47" s="15">
        <v>9150</v>
      </c>
      <c r="KO47" s="15">
        <v>9200</v>
      </c>
      <c r="KP47" s="15">
        <v>9250</v>
      </c>
      <c r="KQ47" s="15">
        <v>9300</v>
      </c>
      <c r="KR47" s="15">
        <v>9350</v>
      </c>
      <c r="KS47" s="15">
        <v>9400</v>
      </c>
      <c r="KT47" s="15">
        <v>9450</v>
      </c>
      <c r="KU47" s="15">
        <v>9500</v>
      </c>
      <c r="KV47" s="15">
        <v>9550</v>
      </c>
      <c r="KW47" s="15">
        <v>9600</v>
      </c>
      <c r="KX47" s="15">
        <v>9650</v>
      </c>
      <c r="KY47" s="15">
        <v>9700</v>
      </c>
      <c r="KZ47" s="15">
        <v>9750</v>
      </c>
      <c r="LA47" s="15">
        <v>9800</v>
      </c>
      <c r="LB47" s="15">
        <v>9850</v>
      </c>
      <c r="LC47" s="15">
        <v>9900</v>
      </c>
      <c r="LD47" s="15">
        <v>9950</v>
      </c>
      <c r="LE47" s="16">
        <v>10000</v>
      </c>
    </row>
    <row r="48" spans="2:317" x14ac:dyDescent="0.25">
      <c r="B48" s="5" t="str">
        <f>CONCATENATE(C48,IF(D48="Rural","R","U"),E48)</f>
        <v>bhp1RSM</v>
      </c>
      <c r="C48" s="41" t="s">
        <v>11</v>
      </c>
      <c r="D48" s="43" t="s">
        <v>3</v>
      </c>
      <c r="E48" s="40" t="s">
        <v>19</v>
      </c>
      <c r="F48" s="41">
        <v>31770</v>
      </c>
      <c r="G48" s="42">
        <v>1</v>
      </c>
      <c r="H48" s="85">
        <v>31770</v>
      </c>
      <c r="I48" s="86">
        <v>27180</v>
      </c>
      <c r="J48" s="86">
        <v>12280</v>
      </c>
      <c r="K48" s="86">
        <v>8469</v>
      </c>
      <c r="L48" s="86">
        <v>6543</v>
      </c>
      <c r="M48" s="86">
        <v>5398</v>
      </c>
      <c r="N48" s="86">
        <v>4706</v>
      </c>
      <c r="O48" s="86">
        <v>4367</v>
      </c>
      <c r="P48" s="86">
        <v>4032</v>
      </c>
      <c r="Q48" s="86">
        <v>3606</v>
      </c>
      <c r="R48" s="86">
        <v>3111</v>
      </c>
      <c r="S48" s="86">
        <v>2614</v>
      </c>
      <c r="T48" s="86">
        <v>2137</v>
      </c>
      <c r="U48" s="86">
        <v>1703</v>
      </c>
      <c r="V48" s="75">
        <v>981.4</v>
      </c>
      <c r="W48" s="75">
        <v>755.1</v>
      </c>
      <c r="X48" s="75">
        <v>630.20000000000005</v>
      </c>
      <c r="Y48" s="75">
        <v>549.9</v>
      </c>
      <c r="Z48" s="75">
        <v>506.4</v>
      </c>
      <c r="AA48" s="76">
        <v>475.2</v>
      </c>
      <c r="AB48" s="75">
        <v>445.3</v>
      </c>
      <c r="AC48" s="76">
        <v>417</v>
      </c>
      <c r="AD48" s="75">
        <v>390.5</v>
      </c>
      <c r="AE48" s="76">
        <v>366</v>
      </c>
      <c r="AF48" s="75">
        <v>343.4</v>
      </c>
      <c r="AG48" s="75">
        <v>331.2</v>
      </c>
      <c r="AH48" s="75">
        <v>322.3</v>
      </c>
      <c r="AI48" s="75">
        <v>313.89999999999998</v>
      </c>
      <c r="AJ48" s="75">
        <v>305.3</v>
      </c>
      <c r="AK48" s="75">
        <v>296.60000000000002</v>
      </c>
      <c r="AL48" s="45">
        <v>288.60000000000002</v>
      </c>
      <c r="AM48" s="45">
        <v>281.3</v>
      </c>
      <c r="AN48" s="45">
        <v>274</v>
      </c>
      <c r="AO48" s="45">
        <v>266.7</v>
      </c>
      <c r="AP48" s="45">
        <v>259.60000000000002</v>
      </c>
      <c r="AQ48" s="45">
        <v>252.7</v>
      </c>
      <c r="AR48" s="45">
        <v>245.9</v>
      </c>
      <c r="AS48" s="45">
        <v>239.7</v>
      </c>
      <c r="AT48" s="45">
        <v>235.1</v>
      </c>
      <c r="AU48" s="45">
        <v>231</v>
      </c>
      <c r="AV48" s="45">
        <v>227.2</v>
      </c>
      <c r="AW48" s="45">
        <v>223.4</v>
      </c>
      <c r="AX48" s="45">
        <v>219.6</v>
      </c>
      <c r="AY48" s="45">
        <v>216.6</v>
      </c>
      <c r="AZ48" s="45">
        <v>213.7</v>
      </c>
      <c r="BA48" s="45">
        <v>210.7</v>
      </c>
      <c r="BB48" s="45">
        <v>207.7</v>
      </c>
      <c r="BC48" s="45">
        <v>204.7</v>
      </c>
      <c r="BD48" s="45">
        <v>201.7</v>
      </c>
      <c r="BE48" s="45">
        <v>198.7</v>
      </c>
      <c r="BF48" s="45">
        <v>195.8</v>
      </c>
      <c r="BG48" s="45">
        <v>192.8</v>
      </c>
      <c r="BH48" s="45">
        <v>189.9</v>
      </c>
      <c r="BI48" s="45">
        <v>187</v>
      </c>
      <c r="BJ48" s="45">
        <v>184.2</v>
      </c>
      <c r="BK48" s="45">
        <v>181.4</v>
      </c>
      <c r="BL48" s="45">
        <v>178.6</v>
      </c>
      <c r="BM48" s="45">
        <v>175.9</v>
      </c>
      <c r="BN48" s="45">
        <v>173.3</v>
      </c>
      <c r="BO48" s="45">
        <v>170.6</v>
      </c>
      <c r="BP48" s="45">
        <v>168.1</v>
      </c>
      <c r="BQ48" s="45">
        <v>165.5</v>
      </c>
      <c r="BR48" s="45">
        <v>163</v>
      </c>
      <c r="BS48" s="45">
        <v>160.6</v>
      </c>
      <c r="BT48" s="45">
        <v>158.19999999999999</v>
      </c>
      <c r="BU48" s="45">
        <v>155.80000000000001</v>
      </c>
      <c r="BV48" s="45">
        <v>153.5</v>
      </c>
      <c r="BW48" s="45">
        <v>151.30000000000001</v>
      </c>
      <c r="BX48" s="45">
        <v>149.1</v>
      </c>
      <c r="BY48" s="45">
        <v>146.9</v>
      </c>
      <c r="BZ48" s="45">
        <v>144.80000000000001</v>
      </c>
      <c r="CA48" s="45">
        <v>142.80000000000001</v>
      </c>
      <c r="CB48" s="45">
        <v>140.80000000000001</v>
      </c>
      <c r="CC48" s="45">
        <v>138.9</v>
      </c>
      <c r="CD48" s="45">
        <v>137</v>
      </c>
      <c r="CE48" s="45">
        <v>135.19999999999999</v>
      </c>
      <c r="CF48" s="45">
        <v>133.30000000000001</v>
      </c>
      <c r="CG48" s="45">
        <v>131.6</v>
      </c>
      <c r="CH48" s="45">
        <v>129.80000000000001</v>
      </c>
      <c r="CI48" s="45">
        <v>128.1</v>
      </c>
      <c r="CJ48" s="45">
        <v>126.4</v>
      </c>
      <c r="CK48" s="45">
        <v>124.8</v>
      </c>
      <c r="CL48" s="45">
        <v>123.1</v>
      </c>
      <c r="CM48" s="45">
        <v>121.6</v>
      </c>
      <c r="CN48" s="45">
        <v>120</v>
      </c>
      <c r="CO48" s="45">
        <v>118.5</v>
      </c>
      <c r="CP48" s="45">
        <v>117</v>
      </c>
      <c r="CQ48" s="45">
        <v>115.5</v>
      </c>
      <c r="CR48" s="45">
        <v>114.1</v>
      </c>
      <c r="CS48" s="45">
        <v>112.7</v>
      </c>
      <c r="CT48" s="45">
        <v>111.3</v>
      </c>
      <c r="CU48" s="45">
        <v>109.9</v>
      </c>
      <c r="CV48" s="45">
        <v>108.7</v>
      </c>
      <c r="CW48" s="45">
        <v>107.6</v>
      </c>
      <c r="CX48" s="45">
        <v>106.5</v>
      </c>
      <c r="CY48" s="45">
        <v>105.4</v>
      </c>
      <c r="CZ48" s="45">
        <v>104.3</v>
      </c>
      <c r="DA48" s="45">
        <v>103.3</v>
      </c>
      <c r="DB48" s="45">
        <v>102.3</v>
      </c>
      <c r="DC48" s="45">
        <v>101.4</v>
      </c>
      <c r="DD48" s="45">
        <v>100.5</v>
      </c>
      <c r="DE48" s="46">
        <v>99.58</v>
      </c>
      <c r="DF48" s="46">
        <v>98.7</v>
      </c>
      <c r="DG48" s="46">
        <v>97.82</v>
      </c>
      <c r="DH48" s="46">
        <v>96.96</v>
      </c>
      <c r="DI48" s="46">
        <v>96.14</v>
      </c>
      <c r="DJ48" s="46">
        <v>95.32</v>
      </c>
      <c r="DK48" s="46">
        <v>94.52</v>
      </c>
      <c r="DL48" s="46">
        <v>93.73</v>
      </c>
      <c r="DM48" s="46">
        <v>92.94</v>
      </c>
      <c r="DN48" s="46">
        <v>92.16</v>
      </c>
      <c r="DO48" s="46">
        <v>91.4</v>
      </c>
      <c r="DP48" s="46">
        <v>90.64</v>
      </c>
      <c r="DQ48" s="46">
        <v>89.89</v>
      </c>
      <c r="DR48" s="46">
        <v>89.15</v>
      </c>
      <c r="DS48" s="46">
        <v>88.41</v>
      </c>
      <c r="DT48" s="46">
        <v>87.69</v>
      </c>
      <c r="DU48" s="46">
        <v>86.97</v>
      </c>
      <c r="DV48" s="46">
        <v>86.26</v>
      </c>
      <c r="DW48" s="46">
        <v>85.56</v>
      </c>
      <c r="DX48" s="46">
        <v>84.87</v>
      </c>
      <c r="DY48" s="46">
        <v>84.19</v>
      </c>
      <c r="DZ48" s="46">
        <v>83.51</v>
      </c>
      <c r="EA48" s="46">
        <v>82.84</v>
      </c>
      <c r="EB48" s="46">
        <v>82.18</v>
      </c>
      <c r="EC48" s="46">
        <v>81.53</v>
      </c>
      <c r="ED48" s="46">
        <v>80.89</v>
      </c>
      <c r="EE48" s="46">
        <v>80.25</v>
      </c>
      <c r="EF48" s="46">
        <v>79.62</v>
      </c>
      <c r="EG48" s="46">
        <v>79</v>
      </c>
      <c r="EH48" s="46">
        <v>78.38</v>
      </c>
      <c r="EI48" s="46">
        <v>77.77</v>
      </c>
      <c r="EJ48" s="46">
        <v>77.17</v>
      </c>
      <c r="EK48" s="46">
        <v>76.58</v>
      </c>
      <c r="EL48" s="46">
        <v>75.989999999999995</v>
      </c>
      <c r="EM48" s="46">
        <v>75.41</v>
      </c>
      <c r="EN48" s="46">
        <v>74.84</v>
      </c>
      <c r="EO48" s="46">
        <v>74.27</v>
      </c>
      <c r="EP48" s="46">
        <v>73.709999999999994</v>
      </c>
      <c r="EQ48" s="46">
        <v>73.150000000000006</v>
      </c>
      <c r="ER48" s="46">
        <v>72.61</v>
      </c>
      <c r="ES48" s="46">
        <v>72.06</v>
      </c>
      <c r="ET48" s="46">
        <v>71.53</v>
      </c>
      <c r="EU48" s="46">
        <v>71</v>
      </c>
      <c r="EV48" s="46">
        <v>70.48</v>
      </c>
      <c r="EW48" s="46">
        <v>69.959999999999994</v>
      </c>
      <c r="EX48" s="46">
        <v>69.45</v>
      </c>
      <c r="EY48" s="46">
        <v>68.94</v>
      </c>
      <c r="EZ48" s="46">
        <v>68.44</v>
      </c>
      <c r="FA48" s="46">
        <v>67.95</v>
      </c>
      <c r="FB48" s="46">
        <v>67.459999999999994</v>
      </c>
      <c r="FC48" s="46">
        <v>66.98</v>
      </c>
      <c r="FD48" s="46">
        <v>66.5</v>
      </c>
      <c r="FE48" s="46">
        <v>66.040000000000006</v>
      </c>
      <c r="FF48" s="46">
        <v>65.72</v>
      </c>
      <c r="FG48" s="46">
        <v>65.400000000000006</v>
      </c>
      <c r="FH48" s="46">
        <v>65.08</v>
      </c>
      <c r="FI48" s="46">
        <v>64.77</v>
      </c>
      <c r="FJ48" s="46">
        <v>64.45</v>
      </c>
      <c r="FK48" s="46">
        <v>64.14</v>
      </c>
      <c r="FL48" s="46">
        <v>63.83</v>
      </c>
      <c r="FM48" s="46">
        <v>63.52</v>
      </c>
      <c r="FN48" s="46">
        <v>63.22</v>
      </c>
      <c r="FO48" s="46">
        <v>62.91</v>
      </c>
      <c r="FP48" s="46">
        <v>62.61</v>
      </c>
      <c r="FQ48" s="46">
        <v>62.31</v>
      </c>
      <c r="FR48" s="46">
        <v>62.01</v>
      </c>
      <c r="FS48" s="46">
        <v>61.71</v>
      </c>
      <c r="FT48" s="46">
        <v>61.42</v>
      </c>
      <c r="FU48" s="46">
        <v>61.12</v>
      </c>
      <c r="FV48" s="46">
        <v>60.83</v>
      </c>
      <c r="FW48" s="46">
        <v>60.57</v>
      </c>
      <c r="FX48" s="46">
        <v>60.33</v>
      </c>
      <c r="FY48" s="46">
        <v>60.08</v>
      </c>
      <c r="FZ48" s="46">
        <v>59.84</v>
      </c>
      <c r="GA48" s="46">
        <v>59.59</v>
      </c>
      <c r="GB48" s="46">
        <v>59.35</v>
      </c>
      <c r="GC48" s="46">
        <v>59.11</v>
      </c>
      <c r="GD48" s="46">
        <v>58.87</v>
      </c>
      <c r="GE48" s="46">
        <v>58.63</v>
      </c>
      <c r="GF48" s="46">
        <v>58.39</v>
      </c>
      <c r="GG48" s="46">
        <v>58.15</v>
      </c>
      <c r="GH48" s="46">
        <v>57.92</v>
      </c>
      <c r="GI48" s="46">
        <v>57.68</v>
      </c>
      <c r="GJ48" s="46">
        <v>57.45</v>
      </c>
      <c r="GK48" s="46">
        <v>57.21</v>
      </c>
      <c r="GL48" s="46">
        <v>56.98</v>
      </c>
      <c r="GM48" s="46">
        <v>56.75</v>
      </c>
      <c r="GN48" s="46">
        <v>56.52</v>
      </c>
      <c r="GO48" s="46">
        <v>56.29</v>
      </c>
      <c r="GP48" s="46">
        <v>56.06</v>
      </c>
      <c r="GQ48" s="46">
        <v>55.83</v>
      </c>
      <c r="GR48" s="46">
        <v>55.61</v>
      </c>
      <c r="GS48" s="46">
        <v>55.38</v>
      </c>
      <c r="GT48" s="46">
        <v>55.16</v>
      </c>
      <c r="GU48" s="46">
        <v>54.93</v>
      </c>
      <c r="GV48" s="46">
        <v>54.71</v>
      </c>
      <c r="GW48" s="46">
        <v>54.49</v>
      </c>
      <c r="GX48" s="46">
        <v>54.27</v>
      </c>
      <c r="GY48" s="46">
        <v>54.05</v>
      </c>
      <c r="GZ48" s="46">
        <v>53.83</v>
      </c>
      <c r="HA48" s="46">
        <v>53.61</v>
      </c>
      <c r="HB48" s="46">
        <v>53.4</v>
      </c>
      <c r="HC48" s="46">
        <v>53.18</v>
      </c>
      <c r="HD48" s="46">
        <v>52.97</v>
      </c>
      <c r="HE48" s="46">
        <v>52.75</v>
      </c>
      <c r="HF48" s="46">
        <v>52.54</v>
      </c>
      <c r="HG48" s="46">
        <v>52.33</v>
      </c>
      <c r="HH48" s="46">
        <v>52.12</v>
      </c>
      <c r="HI48" s="46">
        <v>51.91</v>
      </c>
      <c r="HJ48" s="46">
        <v>51.51</v>
      </c>
      <c r="HK48" s="46">
        <v>51.12</v>
      </c>
      <c r="HL48" s="46">
        <v>50.74</v>
      </c>
      <c r="HM48" s="46">
        <v>50.36</v>
      </c>
      <c r="HN48" s="46">
        <v>49.98</v>
      </c>
      <c r="HO48" s="46">
        <v>49.61</v>
      </c>
      <c r="HP48" s="46">
        <v>49.24</v>
      </c>
      <c r="HQ48" s="46">
        <v>48.87</v>
      </c>
      <c r="HR48" s="46">
        <v>48.51</v>
      </c>
      <c r="HS48" s="46">
        <v>48.15</v>
      </c>
      <c r="HT48" s="46">
        <v>47.8</v>
      </c>
      <c r="HU48" s="46">
        <v>47.45</v>
      </c>
      <c r="HV48" s="46">
        <v>47.1</v>
      </c>
      <c r="HW48" s="46">
        <v>46.75</v>
      </c>
      <c r="HX48" s="46">
        <v>46.41</v>
      </c>
      <c r="HY48" s="46">
        <v>46.07</v>
      </c>
      <c r="HZ48" s="46">
        <v>45.74</v>
      </c>
      <c r="IA48" s="46">
        <v>45.4</v>
      </c>
      <c r="IB48" s="46">
        <v>45.08</v>
      </c>
      <c r="IC48" s="46">
        <v>44.75</v>
      </c>
      <c r="ID48" s="46">
        <v>44.43</v>
      </c>
      <c r="IE48" s="46">
        <v>44.11</v>
      </c>
      <c r="IF48" s="46">
        <v>43.79</v>
      </c>
      <c r="IG48" s="46">
        <v>43.48</v>
      </c>
      <c r="IH48" s="46">
        <v>43.17</v>
      </c>
      <c r="II48" s="46">
        <v>42.86</v>
      </c>
      <c r="IJ48" s="46">
        <v>42.56</v>
      </c>
      <c r="IK48" s="46">
        <v>42.26</v>
      </c>
      <c r="IL48" s="46">
        <v>41.96</v>
      </c>
      <c r="IM48" s="46">
        <v>41.67</v>
      </c>
      <c r="IN48" s="46">
        <v>41.38</v>
      </c>
      <c r="IO48" s="46">
        <v>41.09</v>
      </c>
      <c r="IP48" s="46">
        <v>40.799999999999997</v>
      </c>
      <c r="IQ48" s="46">
        <v>40.520000000000003</v>
      </c>
      <c r="IR48" s="46">
        <v>40.24</v>
      </c>
      <c r="IS48" s="46">
        <v>39.96</v>
      </c>
      <c r="IT48" s="46">
        <v>39.69</v>
      </c>
      <c r="IU48" s="46">
        <v>39.42</v>
      </c>
      <c r="IV48" s="46">
        <v>39.15</v>
      </c>
      <c r="IW48" s="46">
        <v>38.880000000000003</v>
      </c>
      <c r="IX48" s="46">
        <v>38.619999999999997</v>
      </c>
      <c r="IY48" s="46">
        <v>38.36</v>
      </c>
      <c r="IZ48" s="46">
        <v>38.1</v>
      </c>
      <c r="JA48" s="46">
        <v>37.840000000000003</v>
      </c>
      <c r="JB48" s="46">
        <v>37.590000000000003</v>
      </c>
      <c r="JC48" s="46">
        <v>37.340000000000003</v>
      </c>
      <c r="JD48" s="46">
        <v>37.090000000000003</v>
      </c>
      <c r="JE48" s="46">
        <v>36.85</v>
      </c>
      <c r="JF48" s="46">
        <v>36.6</v>
      </c>
      <c r="JG48" s="46">
        <v>36.36</v>
      </c>
      <c r="JH48" s="46">
        <v>36.119999999999997</v>
      </c>
      <c r="JI48" s="46">
        <v>35.89</v>
      </c>
      <c r="JJ48" s="46">
        <v>35.65</v>
      </c>
      <c r="JK48" s="46">
        <v>35.42</v>
      </c>
      <c r="JL48" s="46">
        <v>35.19</v>
      </c>
      <c r="JM48" s="46">
        <v>34.96</v>
      </c>
      <c r="JN48" s="46">
        <v>34.74</v>
      </c>
      <c r="JO48" s="46">
        <v>34.520000000000003</v>
      </c>
      <c r="JP48" s="46">
        <v>34.299999999999997</v>
      </c>
      <c r="JQ48" s="46">
        <v>34.08</v>
      </c>
      <c r="JR48" s="46">
        <v>33.86</v>
      </c>
      <c r="JS48" s="46">
        <v>33.65</v>
      </c>
      <c r="JT48" s="46">
        <v>33.43</v>
      </c>
      <c r="JU48" s="46">
        <v>33.22</v>
      </c>
      <c r="JV48" s="46">
        <v>33.020000000000003</v>
      </c>
      <c r="JW48" s="46">
        <v>32.81</v>
      </c>
      <c r="JX48" s="46">
        <v>32.61</v>
      </c>
      <c r="JY48" s="46">
        <v>32.4</v>
      </c>
      <c r="JZ48" s="46">
        <v>32.200000000000003</v>
      </c>
      <c r="KA48" s="46">
        <v>32</v>
      </c>
      <c r="KB48" s="46">
        <v>31.81</v>
      </c>
      <c r="KC48" s="46">
        <v>31.61</v>
      </c>
      <c r="KD48" s="46">
        <v>31.42</v>
      </c>
      <c r="KE48" s="46">
        <v>31.23</v>
      </c>
      <c r="KF48" s="46">
        <v>31.04</v>
      </c>
      <c r="KG48" s="46">
        <v>30.85</v>
      </c>
      <c r="KH48" s="46">
        <v>30.67</v>
      </c>
      <c r="KI48" s="46">
        <v>30.48</v>
      </c>
      <c r="KJ48" s="46">
        <v>30.3</v>
      </c>
      <c r="KK48" s="46">
        <v>30.12</v>
      </c>
      <c r="KL48" s="46">
        <v>29.94</v>
      </c>
      <c r="KM48" s="46">
        <v>29.76</v>
      </c>
      <c r="KN48" s="46">
        <v>29.59</v>
      </c>
      <c r="KO48" s="46">
        <v>29.41</v>
      </c>
      <c r="KP48" s="46">
        <v>29.24</v>
      </c>
      <c r="KQ48" s="46">
        <v>29.09</v>
      </c>
      <c r="KR48" s="46">
        <v>28.98</v>
      </c>
      <c r="KS48" s="46">
        <v>28.87</v>
      </c>
      <c r="KT48" s="46">
        <v>28.75</v>
      </c>
      <c r="KU48" s="46">
        <v>28.64</v>
      </c>
      <c r="KV48" s="46">
        <v>28.53</v>
      </c>
      <c r="KW48" s="46">
        <v>28.43</v>
      </c>
      <c r="KX48" s="46">
        <v>28.33</v>
      </c>
      <c r="KY48" s="46">
        <v>28.23</v>
      </c>
      <c r="KZ48" s="46">
        <v>28.14</v>
      </c>
      <c r="LA48" s="46">
        <v>28.04</v>
      </c>
      <c r="LB48" s="46">
        <v>27.94</v>
      </c>
      <c r="LC48" s="46">
        <v>27.84</v>
      </c>
      <c r="LD48" s="46">
        <v>27.75</v>
      </c>
      <c r="LE48" s="47">
        <v>27.65</v>
      </c>
    </row>
    <row r="49" spans="2:318" x14ac:dyDescent="0.25">
      <c r="B49" s="5" t="str">
        <f t="shared" ref="B49:B71" si="1">CONCATENATE(C49,IF(D49="Rural","R","U"),E49)</f>
        <v>bhp1RSB</v>
      </c>
      <c r="C49" s="49" t="s">
        <v>11</v>
      </c>
      <c r="D49" s="51" t="s">
        <v>3</v>
      </c>
      <c r="E49" s="48" t="s">
        <v>20</v>
      </c>
      <c r="F49" s="49">
        <v>31450</v>
      </c>
      <c r="G49" s="50">
        <v>1</v>
      </c>
      <c r="H49" s="87">
        <v>31450</v>
      </c>
      <c r="I49" s="88">
        <v>27230</v>
      </c>
      <c r="J49" s="88">
        <v>12580</v>
      </c>
      <c r="K49" s="88">
        <v>7925</v>
      </c>
      <c r="L49" s="88">
        <v>6381</v>
      </c>
      <c r="M49" s="88">
        <v>5299</v>
      </c>
      <c r="N49" s="88">
        <v>4470</v>
      </c>
      <c r="O49" s="88">
        <v>4343</v>
      </c>
      <c r="P49" s="88">
        <v>4048</v>
      </c>
      <c r="Q49" s="88">
        <v>3606</v>
      </c>
      <c r="R49" s="88">
        <v>3102</v>
      </c>
      <c r="S49" s="88">
        <v>2601</v>
      </c>
      <c r="T49" s="88">
        <v>2126</v>
      </c>
      <c r="U49" s="88">
        <v>1692</v>
      </c>
      <c r="V49" s="51">
        <v>885.4</v>
      </c>
      <c r="W49" s="51">
        <v>639.20000000000005</v>
      </c>
      <c r="X49" s="52">
        <v>523</v>
      </c>
      <c r="Y49" s="51">
        <v>485.7</v>
      </c>
      <c r="Z49" s="52">
        <v>449.2</v>
      </c>
      <c r="AA49" s="52">
        <v>414</v>
      </c>
      <c r="AB49" s="51">
        <v>381.2</v>
      </c>
      <c r="AC49" s="51">
        <v>367.9</v>
      </c>
      <c r="AD49" s="51">
        <v>357.1</v>
      </c>
      <c r="AE49" s="51">
        <v>346.9</v>
      </c>
      <c r="AF49" s="51">
        <v>338.2</v>
      </c>
      <c r="AG49" s="51">
        <v>328.9</v>
      </c>
      <c r="AH49" s="51">
        <v>319.2</v>
      </c>
      <c r="AI49" s="51">
        <v>309.3</v>
      </c>
      <c r="AJ49" s="51">
        <v>299.5</v>
      </c>
      <c r="AK49" s="51">
        <v>289.8</v>
      </c>
      <c r="AL49" s="53">
        <v>280.3</v>
      </c>
      <c r="AM49" s="53">
        <v>271.10000000000002</v>
      </c>
      <c r="AN49" s="53">
        <v>262.2</v>
      </c>
      <c r="AO49" s="53">
        <v>254.2</v>
      </c>
      <c r="AP49" s="53">
        <v>248.8</v>
      </c>
      <c r="AQ49" s="53">
        <v>243.6</v>
      </c>
      <c r="AR49" s="53">
        <v>238.6</v>
      </c>
      <c r="AS49" s="53">
        <v>233.7</v>
      </c>
      <c r="AT49" s="53">
        <v>228.9</v>
      </c>
      <c r="AU49" s="53">
        <v>224.1</v>
      </c>
      <c r="AV49" s="53">
        <v>219.4</v>
      </c>
      <c r="AW49" s="53">
        <v>214.7</v>
      </c>
      <c r="AX49" s="53">
        <v>210.1</v>
      </c>
      <c r="AY49" s="53">
        <v>205.7</v>
      </c>
      <c r="AZ49" s="53">
        <v>201.3</v>
      </c>
      <c r="BA49" s="53">
        <v>197</v>
      </c>
      <c r="BB49" s="53">
        <v>192.8</v>
      </c>
      <c r="BC49" s="53">
        <v>188.8</v>
      </c>
      <c r="BD49" s="53">
        <v>184.8</v>
      </c>
      <c r="BE49" s="53">
        <v>181</v>
      </c>
      <c r="BF49" s="53">
        <v>177.2</v>
      </c>
      <c r="BG49" s="53">
        <v>173.6</v>
      </c>
      <c r="BH49" s="53">
        <v>170</v>
      </c>
      <c r="BI49" s="53">
        <v>166.6</v>
      </c>
      <c r="BJ49" s="53">
        <v>163.30000000000001</v>
      </c>
      <c r="BK49" s="53">
        <v>160</v>
      </c>
      <c r="BL49" s="53">
        <v>156.9</v>
      </c>
      <c r="BM49" s="53">
        <v>153.80000000000001</v>
      </c>
      <c r="BN49" s="53">
        <v>150.80000000000001</v>
      </c>
      <c r="BO49" s="53">
        <v>147.9</v>
      </c>
      <c r="BP49" s="53">
        <v>145.1</v>
      </c>
      <c r="BQ49" s="53">
        <v>142.4</v>
      </c>
      <c r="BR49" s="53">
        <v>139.80000000000001</v>
      </c>
      <c r="BS49" s="53">
        <v>137.19999999999999</v>
      </c>
      <c r="BT49" s="53">
        <v>134.69999999999999</v>
      </c>
      <c r="BU49" s="53">
        <v>132.30000000000001</v>
      </c>
      <c r="BV49" s="53">
        <v>129.9</v>
      </c>
      <c r="BW49" s="53">
        <v>127.6</v>
      </c>
      <c r="BX49" s="53">
        <v>125.9</v>
      </c>
      <c r="BY49" s="53">
        <v>124.3</v>
      </c>
      <c r="BZ49" s="53">
        <v>122.6</v>
      </c>
      <c r="CA49" s="53">
        <v>121</v>
      </c>
      <c r="CB49" s="53">
        <v>119.4</v>
      </c>
      <c r="CC49" s="53">
        <v>117.9</v>
      </c>
      <c r="CD49" s="53">
        <v>116.3</v>
      </c>
      <c r="CE49" s="53">
        <v>114.8</v>
      </c>
      <c r="CF49" s="53">
        <v>113.4</v>
      </c>
      <c r="CG49" s="53">
        <v>112</v>
      </c>
      <c r="CH49" s="53">
        <v>110.6</v>
      </c>
      <c r="CI49" s="53">
        <v>109.2</v>
      </c>
      <c r="CJ49" s="53">
        <v>107.9</v>
      </c>
      <c r="CK49" s="53">
        <v>106.6</v>
      </c>
      <c r="CL49" s="53">
        <v>105.3</v>
      </c>
      <c r="CM49" s="53">
        <v>104</v>
      </c>
      <c r="CN49" s="53">
        <v>102.8</v>
      </c>
      <c r="CO49" s="53">
        <v>101.6</v>
      </c>
      <c r="CP49" s="53">
        <v>100.3</v>
      </c>
      <c r="CQ49" s="54">
        <v>99.16</v>
      </c>
      <c r="CR49" s="54">
        <v>98</v>
      </c>
      <c r="CS49" s="54">
        <v>96.85</v>
      </c>
      <c r="CT49" s="54">
        <v>95.73</v>
      </c>
      <c r="CU49" s="54">
        <v>94.62</v>
      </c>
      <c r="CV49" s="54">
        <v>93.54</v>
      </c>
      <c r="CW49" s="54">
        <v>92.47</v>
      </c>
      <c r="CX49" s="54">
        <v>91.42</v>
      </c>
      <c r="CY49" s="54">
        <v>90.39</v>
      </c>
      <c r="CZ49" s="54">
        <v>89.38</v>
      </c>
      <c r="DA49" s="54">
        <v>88.38</v>
      </c>
      <c r="DB49" s="54">
        <v>87.4</v>
      </c>
      <c r="DC49" s="54">
        <v>86.44</v>
      </c>
      <c r="DD49" s="54">
        <v>85.49</v>
      </c>
      <c r="DE49" s="54">
        <v>84.56</v>
      </c>
      <c r="DF49" s="54">
        <v>83.65</v>
      </c>
      <c r="DG49" s="54">
        <v>82.75</v>
      </c>
      <c r="DH49" s="54">
        <v>81.87</v>
      </c>
      <c r="DI49" s="54">
        <v>81.069999999999993</v>
      </c>
      <c r="DJ49" s="54">
        <v>80.47</v>
      </c>
      <c r="DK49" s="54">
        <v>79.87</v>
      </c>
      <c r="DL49" s="54">
        <v>79.27</v>
      </c>
      <c r="DM49" s="54">
        <v>78.680000000000007</v>
      </c>
      <c r="DN49" s="54">
        <v>78.099999999999994</v>
      </c>
      <c r="DO49" s="54">
        <v>77.52</v>
      </c>
      <c r="DP49" s="54">
        <v>76.94</v>
      </c>
      <c r="DQ49" s="54">
        <v>76.37</v>
      </c>
      <c r="DR49" s="54">
        <v>75.81</v>
      </c>
      <c r="DS49" s="54">
        <v>75.25</v>
      </c>
      <c r="DT49" s="54">
        <v>74.7</v>
      </c>
      <c r="DU49" s="54">
        <v>74.150000000000006</v>
      </c>
      <c r="DV49" s="54">
        <v>73.599999999999994</v>
      </c>
      <c r="DW49" s="54">
        <v>73.069999999999993</v>
      </c>
      <c r="DX49" s="54">
        <v>72.53</v>
      </c>
      <c r="DY49" s="54">
        <v>72</v>
      </c>
      <c r="DZ49" s="54">
        <v>71.48</v>
      </c>
      <c r="EA49" s="54">
        <v>70.959999999999994</v>
      </c>
      <c r="EB49" s="54">
        <v>70.45</v>
      </c>
      <c r="EC49" s="54">
        <v>69.94</v>
      </c>
      <c r="ED49" s="54">
        <v>69.44</v>
      </c>
      <c r="EE49" s="54">
        <v>68.94</v>
      </c>
      <c r="EF49" s="54">
        <v>68.45</v>
      </c>
      <c r="EG49" s="54">
        <v>67.97</v>
      </c>
      <c r="EH49" s="54">
        <v>67.540000000000006</v>
      </c>
      <c r="EI49" s="54">
        <v>67.11</v>
      </c>
      <c r="EJ49" s="54">
        <v>66.69</v>
      </c>
      <c r="EK49" s="54">
        <v>66.27</v>
      </c>
      <c r="EL49" s="54">
        <v>65.849999999999994</v>
      </c>
      <c r="EM49" s="54">
        <v>65.430000000000007</v>
      </c>
      <c r="EN49" s="54">
        <v>65.02</v>
      </c>
      <c r="EO49" s="54">
        <v>64.650000000000006</v>
      </c>
      <c r="EP49" s="54">
        <v>64.290000000000006</v>
      </c>
      <c r="EQ49" s="54">
        <v>63.92</v>
      </c>
      <c r="ER49" s="54">
        <v>63.56</v>
      </c>
      <c r="ES49" s="54">
        <v>63.2</v>
      </c>
      <c r="ET49" s="54">
        <v>62.85</v>
      </c>
      <c r="EU49" s="54">
        <v>62.49</v>
      </c>
      <c r="EV49" s="54">
        <v>62.14</v>
      </c>
      <c r="EW49" s="54">
        <v>61.79</v>
      </c>
      <c r="EX49" s="54">
        <v>61.44</v>
      </c>
      <c r="EY49" s="54">
        <v>61.1</v>
      </c>
      <c r="EZ49" s="54">
        <v>60.75</v>
      </c>
      <c r="FA49" s="54">
        <v>60.41</v>
      </c>
      <c r="FB49" s="54">
        <v>60.07</v>
      </c>
      <c r="FC49" s="54">
        <v>59.74</v>
      </c>
      <c r="FD49" s="54">
        <v>59.4</v>
      </c>
      <c r="FE49" s="54">
        <v>59.07</v>
      </c>
      <c r="FF49" s="54">
        <v>58.74</v>
      </c>
      <c r="FG49" s="54">
        <v>58.42</v>
      </c>
      <c r="FH49" s="54">
        <v>58.09</v>
      </c>
      <c r="FI49" s="54">
        <v>57.77</v>
      </c>
      <c r="FJ49" s="54">
        <v>57.45</v>
      </c>
      <c r="FK49" s="54">
        <v>57.14</v>
      </c>
      <c r="FL49" s="54">
        <v>56.82</v>
      </c>
      <c r="FM49" s="54">
        <v>56.51</v>
      </c>
      <c r="FN49" s="54">
        <v>56.2</v>
      </c>
      <c r="FO49" s="54">
        <v>55.89</v>
      </c>
      <c r="FP49" s="54">
        <v>55.58</v>
      </c>
      <c r="FQ49" s="54">
        <v>55.28</v>
      </c>
      <c r="FR49" s="54">
        <v>54.98</v>
      </c>
      <c r="FS49" s="54">
        <v>54.68</v>
      </c>
      <c r="FT49" s="54">
        <v>54.38</v>
      </c>
      <c r="FU49" s="54">
        <v>54.09</v>
      </c>
      <c r="FV49" s="54">
        <v>53.8</v>
      </c>
      <c r="FW49" s="54">
        <v>53.51</v>
      </c>
      <c r="FX49" s="54">
        <v>53.22</v>
      </c>
      <c r="FY49" s="54">
        <v>52.93</v>
      </c>
      <c r="FZ49" s="54">
        <v>52.65</v>
      </c>
      <c r="GA49" s="54">
        <v>52.37</v>
      </c>
      <c r="GB49" s="54">
        <v>52.09</v>
      </c>
      <c r="GC49" s="54">
        <v>51.81</v>
      </c>
      <c r="GD49" s="54">
        <v>51.54</v>
      </c>
      <c r="GE49" s="54">
        <v>51.26</v>
      </c>
      <c r="GF49" s="54">
        <v>50.99</v>
      </c>
      <c r="GG49" s="54">
        <v>50.72</v>
      </c>
      <c r="GH49" s="54">
        <v>50.46</v>
      </c>
      <c r="GI49" s="54">
        <v>50.19</v>
      </c>
      <c r="GJ49" s="54">
        <v>49.93</v>
      </c>
      <c r="GK49" s="54">
        <v>49.67</v>
      </c>
      <c r="GL49" s="54">
        <v>49.41</v>
      </c>
      <c r="GM49" s="54">
        <v>49.15</v>
      </c>
      <c r="GN49" s="54">
        <v>48.9</v>
      </c>
      <c r="GO49" s="54">
        <v>48.65</v>
      </c>
      <c r="GP49" s="54">
        <v>48.4</v>
      </c>
      <c r="GQ49" s="54">
        <v>48.15</v>
      </c>
      <c r="GR49" s="54">
        <v>47.9</v>
      </c>
      <c r="GS49" s="54">
        <v>47.65</v>
      </c>
      <c r="GT49" s="54">
        <v>47.41</v>
      </c>
      <c r="GU49" s="54">
        <v>47.17</v>
      </c>
      <c r="GV49" s="54">
        <v>46.93</v>
      </c>
      <c r="GW49" s="54">
        <v>46.69</v>
      </c>
      <c r="GX49" s="54">
        <v>46.45</v>
      </c>
      <c r="GY49" s="54">
        <v>46.22</v>
      </c>
      <c r="GZ49" s="54">
        <v>45.99</v>
      </c>
      <c r="HA49" s="54">
        <v>45.76</v>
      </c>
      <c r="HB49" s="54">
        <v>45.53</v>
      </c>
      <c r="HC49" s="54">
        <v>45.3</v>
      </c>
      <c r="HD49" s="54">
        <v>45.07</v>
      </c>
      <c r="HE49" s="54">
        <v>44.85</v>
      </c>
      <c r="HF49" s="54">
        <v>44.63</v>
      </c>
      <c r="HG49" s="54">
        <v>44.41</v>
      </c>
      <c r="HH49" s="54">
        <v>44.19</v>
      </c>
      <c r="HI49" s="54">
        <v>43.97</v>
      </c>
      <c r="HJ49" s="54">
        <v>43.54</v>
      </c>
      <c r="HK49" s="54">
        <v>43.12</v>
      </c>
      <c r="HL49" s="54">
        <v>42.7</v>
      </c>
      <c r="HM49" s="54">
        <v>42.29</v>
      </c>
      <c r="HN49" s="54">
        <v>41.88</v>
      </c>
      <c r="HO49" s="54">
        <v>41.48</v>
      </c>
      <c r="HP49" s="54">
        <v>41.16</v>
      </c>
      <c r="HQ49" s="54">
        <v>40.93</v>
      </c>
      <c r="HR49" s="54">
        <v>40.700000000000003</v>
      </c>
      <c r="HS49" s="54">
        <v>40.47</v>
      </c>
      <c r="HT49" s="54">
        <v>40.25</v>
      </c>
      <c r="HU49" s="54">
        <v>40.020000000000003</v>
      </c>
      <c r="HV49" s="54">
        <v>39.79</v>
      </c>
      <c r="HW49" s="54">
        <v>39.57</v>
      </c>
      <c r="HX49" s="54">
        <v>39.340000000000003</v>
      </c>
      <c r="HY49" s="54">
        <v>39.119999999999997</v>
      </c>
      <c r="HZ49" s="54">
        <v>38.9</v>
      </c>
      <c r="IA49" s="54">
        <v>38.68</v>
      </c>
      <c r="IB49" s="54">
        <v>38.49</v>
      </c>
      <c r="IC49" s="54">
        <v>38.29</v>
      </c>
      <c r="ID49" s="54">
        <v>38.1</v>
      </c>
      <c r="IE49" s="54">
        <v>37.909999999999997</v>
      </c>
      <c r="IF49" s="54">
        <v>37.71</v>
      </c>
      <c r="IG49" s="54">
        <v>37.520000000000003</v>
      </c>
      <c r="IH49" s="54">
        <v>37.33</v>
      </c>
      <c r="II49" s="54">
        <v>37.14</v>
      </c>
      <c r="IJ49" s="54">
        <v>36.950000000000003</v>
      </c>
      <c r="IK49" s="54">
        <v>36.76</v>
      </c>
      <c r="IL49" s="54">
        <v>36.57</v>
      </c>
      <c r="IM49" s="54">
        <v>36.39</v>
      </c>
      <c r="IN49" s="54">
        <v>36.200000000000003</v>
      </c>
      <c r="IO49" s="54">
        <v>36.01</v>
      </c>
      <c r="IP49" s="54">
        <v>35.83</v>
      </c>
      <c r="IQ49" s="54">
        <v>35.64</v>
      </c>
      <c r="IR49" s="54">
        <v>35.46</v>
      </c>
      <c r="IS49" s="54">
        <v>35.28</v>
      </c>
      <c r="IT49" s="54">
        <v>35.1</v>
      </c>
      <c r="IU49" s="54">
        <v>34.93</v>
      </c>
      <c r="IV49" s="54">
        <v>34.799999999999997</v>
      </c>
      <c r="IW49" s="54">
        <v>34.68</v>
      </c>
      <c r="IX49" s="54">
        <v>34.549999999999997</v>
      </c>
      <c r="IY49" s="54">
        <v>34.43</v>
      </c>
      <c r="IZ49" s="54">
        <v>34.299999999999997</v>
      </c>
      <c r="JA49" s="54">
        <v>34.17</v>
      </c>
      <c r="JB49" s="54">
        <v>34.049999999999997</v>
      </c>
      <c r="JC49" s="54">
        <v>33.92</v>
      </c>
      <c r="JD49" s="54">
        <v>33.799999999999997</v>
      </c>
      <c r="JE49" s="54">
        <v>33.67</v>
      </c>
      <c r="JF49" s="54">
        <v>33.54</v>
      </c>
      <c r="JG49" s="54">
        <v>33.42</v>
      </c>
      <c r="JH49" s="54">
        <v>33.29</v>
      </c>
      <c r="JI49" s="54">
        <v>33.17</v>
      </c>
      <c r="JJ49" s="54">
        <v>33.04</v>
      </c>
      <c r="JK49" s="54">
        <v>32.92</v>
      </c>
      <c r="JL49" s="54">
        <v>32.79</v>
      </c>
      <c r="JM49" s="54">
        <v>32.67</v>
      </c>
      <c r="JN49" s="54">
        <v>32.549999999999997</v>
      </c>
      <c r="JO49" s="54">
        <v>32.42</v>
      </c>
      <c r="JP49" s="54">
        <v>32.299999999999997</v>
      </c>
      <c r="JQ49" s="54">
        <v>32.18</v>
      </c>
      <c r="JR49" s="54">
        <v>32.049999999999997</v>
      </c>
      <c r="JS49" s="54">
        <v>31.93</v>
      </c>
      <c r="JT49" s="54">
        <v>31.81</v>
      </c>
      <c r="JU49" s="54">
        <v>31.68</v>
      </c>
      <c r="JV49" s="54">
        <v>31.56</v>
      </c>
      <c r="JW49" s="54">
        <v>31.44</v>
      </c>
      <c r="JX49" s="54">
        <v>31.32</v>
      </c>
      <c r="JY49" s="54">
        <v>31.2</v>
      </c>
      <c r="JZ49" s="54">
        <v>31.08</v>
      </c>
      <c r="KA49" s="54">
        <v>30.96</v>
      </c>
      <c r="KB49" s="54">
        <v>30.84</v>
      </c>
      <c r="KC49" s="54">
        <v>30.72</v>
      </c>
      <c r="KD49" s="54">
        <v>30.6</v>
      </c>
      <c r="KE49" s="54">
        <v>30.48</v>
      </c>
      <c r="KF49" s="54">
        <v>30.36</v>
      </c>
      <c r="KG49" s="54">
        <v>30.25</v>
      </c>
      <c r="KH49" s="54">
        <v>30.13</v>
      </c>
      <c r="KI49" s="54">
        <v>30.01</v>
      </c>
      <c r="KJ49" s="54">
        <v>29.9</v>
      </c>
      <c r="KK49" s="54">
        <v>29.78</v>
      </c>
      <c r="KL49" s="54">
        <v>29.66</v>
      </c>
      <c r="KM49" s="54">
        <v>29.55</v>
      </c>
      <c r="KN49" s="54">
        <v>29.43</v>
      </c>
      <c r="KO49" s="54">
        <v>29.32</v>
      </c>
      <c r="KP49" s="54">
        <v>29.2</v>
      </c>
      <c r="KQ49" s="54">
        <v>29.09</v>
      </c>
      <c r="KR49" s="54">
        <v>28.98</v>
      </c>
      <c r="KS49" s="54">
        <v>28.87</v>
      </c>
      <c r="KT49" s="54">
        <v>28.75</v>
      </c>
      <c r="KU49" s="54">
        <v>28.64</v>
      </c>
      <c r="KV49" s="54">
        <v>28.53</v>
      </c>
      <c r="KW49" s="54">
        <v>28.42</v>
      </c>
      <c r="KX49" s="54">
        <v>28.31</v>
      </c>
      <c r="KY49" s="54">
        <v>28.2</v>
      </c>
      <c r="KZ49" s="54">
        <v>28.09</v>
      </c>
      <c r="LA49" s="54">
        <v>27.98</v>
      </c>
      <c r="LB49" s="54">
        <v>27.87</v>
      </c>
      <c r="LC49" s="54">
        <v>27.76</v>
      </c>
      <c r="LD49" s="54">
        <v>27.66</v>
      </c>
      <c r="LE49" s="55">
        <v>27.55</v>
      </c>
      <c r="LF49" s="89"/>
    </row>
    <row r="50" spans="2:318" x14ac:dyDescent="0.25">
      <c r="B50" s="5" t="str">
        <f t="shared" si="1"/>
        <v>bhp1USM</v>
      </c>
      <c r="C50" s="49" t="s">
        <v>11</v>
      </c>
      <c r="D50" s="51" t="s">
        <v>2</v>
      </c>
      <c r="E50" s="56" t="s">
        <v>19</v>
      </c>
      <c r="F50" s="49">
        <v>31790</v>
      </c>
      <c r="G50" s="50">
        <v>1</v>
      </c>
      <c r="H50" s="87">
        <v>31790</v>
      </c>
      <c r="I50" s="88">
        <v>26600</v>
      </c>
      <c r="J50" s="88">
        <v>12230</v>
      </c>
      <c r="K50" s="88">
        <v>8469</v>
      </c>
      <c r="L50" s="88">
        <v>6342</v>
      </c>
      <c r="M50" s="88">
        <v>4895</v>
      </c>
      <c r="N50" s="88">
        <v>4108</v>
      </c>
      <c r="O50" s="88">
        <v>3451</v>
      </c>
      <c r="P50" s="88">
        <v>2985</v>
      </c>
      <c r="Q50" s="88">
        <v>2511</v>
      </c>
      <c r="R50" s="88">
        <v>2221</v>
      </c>
      <c r="S50" s="88">
        <v>1941</v>
      </c>
      <c r="T50" s="88">
        <v>1655</v>
      </c>
      <c r="U50" s="88">
        <v>1388</v>
      </c>
      <c r="V50" s="51">
        <v>880.6</v>
      </c>
      <c r="W50" s="51">
        <v>611.20000000000005</v>
      </c>
      <c r="X50" s="52">
        <v>489.9</v>
      </c>
      <c r="Y50" s="52">
        <v>435</v>
      </c>
      <c r="Z50" s="51">
        <v>400.7</v>
      </c>
      <c r="AA50" s="51">
        <v>372.3</v>
      </c>
      <c r="AB50" s="51">
        <v>346.5</v>
      </c>
      <c r="AC50" s="51">
        <v>322.8</v>
      </c>
      <c r="AD50" s="51">
        <v>302.60000000000002</v>
      </c>
      <c r="AE50" s="52">
        <v>284</v>
      </c>
      <c r="AF50" s="51">
        <v>266.89999999999998</v>
      </c>
      <c r="AG50" s="51">
        <v>252.4</v>
      </c>
      <c r="AH50" s="51">
        <v>239.2</v>
      </c>
      <c r="AI50" s="51">
        <v>226.9</v>
      </c>
      <c r="AJ50" s="51">
        <v>215.6</v>
      </c>
      <c r="AK50" s="52">
        <v>205</v>
      </c>
      <c r="AL50" s="53">
        <v>195.2</v>
      </c>
      <c r="AM50" s="53">
        <v>186.1</v>
      </c>
      <c r="AN50" s="53">
        <v>177.7</v>
      </c>
      <c r="AO50" s="53">
        <v>169.9</v>
      </c>
      <c r="AP50" s="53">
        <v>162.6</v>
      </c>
      <c r="AQ50" s="53">
        <v>155.69999999999999</v>
      </c>
      <c r="AR50" s="53">
        <v>149.4</v>
      </c>
      <c r="AS50" s="53">
        <v>143.69999999999999</v>
      </c>
      <c r="AT50" s="53">
        <v>138.4</v>
      </c>
      <c r="AU50" s="53">
        <v>133.5</v>
      </c>
      <c r="AV50" s="53">
        <v>128.80000000000001</v>
      </c>
      <c r="AW50" s="53">
        <v>124.4</v>
      </c>
      <c r="AX50" s="53">
        <v>120.2</v>
      </c>
      <c r="AY50" s="53">
        <v>116.2</v>
      </c>
      <c r="AZ50" s="53">
        <v>112.5</v>
      </c>
      <c r="BA50" s="53">
        <v>108.9</v>
      </c>
      <c r="BB50" s="53">
        <v>105.6</v>
      </c>
      <c r="BC50" s="53">
        <v>102.4</v>
      </c>
      <c r="BD50" s="54">
        <v>99.34</v>
      </c>
      <c r="BE50" s="54">
        <v>96.44</v>
      </c>
      <c r="BF50" s="54">
        <v>93.68</v>
      </c>
      <c r="BG50" s="54">
        <v>91.06</v>
      </c>
      <c r="BH50" s="54">
        <v>88.55</v>
      </c>
      <c r="BI50" s="54">
        <v>86.16</v>
      </c>
      <c r="BJ50" s="54">
        <v>83.87</v>
      </c>
      <c r="BK50" s="54">
        <v>81.680000000000007</v>
      </c>
      <c r="BL50" s="54">
        <v>79.59</v>
      </c>
      <c r="BM50" s="54">
        <v>77.59</v>
      </c>
      <c r="BN50" s="54">
        <v>75.66</v>
      </c>
      <c r="BO50" s="54">
        <v>73.819999999999993</v>
      </c>
      <c r="BP50" s="54">
        <v>72.05</v>
      </c>
      <c r="BQ50" s="54">
        <v>70.36</v>
      </c>
      <c r="BR50" s="54">
        <v>68.73</v>
      </c>
      <c r="BS50" s="54">
        <v>67.16</v>
      </c>
      <c r="BT50" s="54">
        <v>65.650000000000006</v>
      </c>
      <c r="BU50" s="54">
        <v>64.2</v>
      </c>
      <c r="BV50" s="54">
        <v>62.8</v>
      </c>
      <c r="BW50" s="54">
        <v>61.45</v>
      </c>
      <c r="BX50" s="54">
        <v>60.15</v>
      </c>
      <c r="BY50" s="54">
        <v>58.89</v>
      </c>
      <c r="BZ50" s="54">
        <v>57.68</v>
      </c>
      <c r="CA50" s="54">
        <v>56.51</v>
      </c>
      <c r="CB50" s="54">
        <v>55.38</v>
      </c>
      <c r="CC50" s="54">
        <v>54.29</v>
      </c>
      <c r="CD50" s="54">
        <v>53.24</v>
      </c>
      <c r="CE50" s="54">
        <v>52.22</v>
      </c>
      <c r="CF50" s="54">
        <v>51.23</v>
      </c>
      <c r="CG50" s="54">
        <v>50.27</v>
      </c>
      <c r="CH50" s="54">
        <v>49.34</v>
      </c>
      <c r="CI50" s="54">
        <v>48.44</v>
      </c>
      <c r="CJ50" s="54">
        <v>47.57</v>
      </c>
      <c r="CK50" s="54">
        <v>46.73</v>
      </c>
      <c r="CL50" s="54">
        <v>45.91</v>
      </c>
      <c r="CM50" s="54">
        <v>45.11</v>
      </c>
      <c r="CN50" s="54">
        <v>44.34</v>
      </c>
      <c r="CO50" s="54">
        <v>43.59</v>
      </c>
      <c r="CP50" s="54">
        <v>42.86</v>
      </c>
      <c r="CQ50" s="54">
        <v>42.15</v>
      </c>
      <c r="CR50" s="54">
        <v>41.46</v>
      </c>
      <c r="CS50" s="54">
        <v>40.79</v>
      </c>
      <c r="CT50" s="54">
        <v>40.14</v>
      </c>
      <c r="CU50" s="54">
        <v>39.5</v>
      </c>
      <c r="CV50" s="54">
        <v>38.880000000000003</v>
      </c>
      <c r="CW50" s="54">
        <v>38.28</v>
      </c>
      <c r="CX50" s="54">
        <v>37.700000000000003</v>
      </c>
      <c r="CY50" s="54">
        <v>37.119999999999997</v>
      </c>
      <c r="CZ50" s="54">
        <v>36.57</v>
      </c>
      <c r="DA50" s="54">
        <v>36.03</v>
      </c>
      <c r="DB50" s="54">
        <v>35.5</v>
      </c>
      <c r="DC50" s="54">
        <v>34.979999999999997</v>
      </c>
      <c r="DD50" s="54">
        <v>34.479999999999997</v>
      </c>
      <c r="DE50" s="54">
        <v>33.99</v>
      </c>
      <c r="DF50" s="54">
        <v>33.51</v>
      </c>
      <c r="DG50" s="54">
        <v>33.04</v>
      </c>
      <c r="DH50" s="54">
        <v>32.58</v>
      </c>
      <c r="DI50" s="54">
        <v>32.130000000000003</v>
      </c>
      <c r="DJ50" s="54">
        <v>31.7</v>
      </c>
      <c r="DK50" s="54">
        <v>31.27</v>
      </c>
      <c r="DL50" s="54">
        <v>30.86</v>
      </c>
      <c r="DM50" s="54">
        <v>30.45</v>
      </c>
      <c r="DN50" s="54">
        <v>30.05</v>
      </c>
      <c r="DO50" s="54">
        <v>29.66</v>
      </c>
      <c r="DP50" s="54">
        <v>29.28</v>
      </c>
      <c r="DQ50" s="54">
        <v>28.91</v>
      </c>
      <c r="DR50" s="54">
        <v>28.54</v>
      </c>
      <c r="DS50" s="54">
        <v>28.18</v>
      </c>
      <c r="DT50" s="54">
        <v>27.83</v>
      </c>
      <c r="DU50" s="54">
        <v>27.49</v>
      </c>
      <c r="DV50" s="54">
        <v>27.16</v>
      </c>
      <c r="DW50" s="54">
        <v>26.83</v>
      </c>
      <c r="DX50" s="54">
        <v>26.51</v>
      </c>
      <c r="DY50" s="54">
        <v>26.19</v>
      </c>
      <c r="DZ50" s="54">
        <v>25.88</v>
      </c>
      <c r="EA50" s="54">
        <v>25.58</v>
      </c>
      <c r="EB50" s="54">
        <v>25.28</v>
      </c>
      <c r="EC50" s="54">
        <v>24.99</v>
      </c>
      <c r="ED50" s="54">
        <v>24.71</v>
      </c>
      <c r="EE50" s="54">
        <v>24.43</v>
      </c>
      <c r="EF50" s="54">
        <v>24.15</v>
      </c>
      <c r="EG50" s="54">
        <v>23.88</v>
      </c>
      <c r="EH50" s="54">
        <v>23.62</v>
      </c>
      <c r="EI50" s="54">
        <v>23.36</v>
      </c>
      <c r="EJ50" s="54">
        <v>23.1</v>
      </c>
      <c r="EK50" s="54">
        <v>22.85</v>
      </c>
      <c r="EL50" s="54">
        <v>22.61</v>
      </c>
      <c r="EM50" s="54">
        <v>22.37</v>
      </c>
      <c r="EN50" s="54">
        <v>22.13</v>
      </c>
      <c r="EO50" s="54">
        <v>21.9</v>
      </c>
      <c r="EP50" s="54">
        <v>21.67</v>
      </c>
      <c r="EQ50" s="54">
        <v>21.44</v>
      </c>
      <c r="ER50" s="54">
        <v>21.22</v>
      </c>
      <c r="ES50" s="54">
        <v>21.01</v>
      </c>
      <c r="ET50" s="54">
        <v>20.79</v>
      </c>
      <c r="EU50" s="54">
        <v>20.58</v>
      </c>
      <c r="EV50" s="54">
        <v>20.38</v>
      </c>
      <c r="EW50" s="54">
        <v>20.18</v>
      </c>
      <c r="EX50" s="54">
        <v>19.98</v>
      </c>
      <c r="EY50" s="54">
        <v>19.78</v>
      </c>
      <c r="EZ50" s="54">
        <v>19.59</v>
      </c>
      <c r="FA50" s="54">
        <v>19.399999999999999</v>
      </c>
      <c r="FB50" s="54">
        <v>19.21</v>
      </c>
      <c r="FC50" s="54">
        <v>19.03</v>
      </c>
      <c r="FD50" s="54">
        <v>18.850000000000001</v>
      </c>
      <c r="FE50" s="54">
        <v>18.670000000000002</v>
      </c>
      <c r="FF50" s="54">
        <v>18.5</v>
      </c>
      <c r="FG50" s="54">
        <v>18.32</v>
      </c>
      <c r="FH50" s="54">
        <v>18.149999999999999</v>
      </c>
      <c r="FI50" s="54">
        <v>17.989999999999998</v>
      </c>
      <c r="FJ50" s="54">
        <v>17.82</v>
      </c>
      <c r="FK50" s="54">
        <v>17.66</v>
      </c>
      <c r="FL50" s="54">
        <v>17.5</v>
      </c>
      <c r="FM50" s="54">
        <v>17.350000000000001</v>
      </c>
      <c r="FN50" s="54">
        <v>17.190000000000001</v>
      </c>
      <c r="FO50" s="54">
        <v>17.04</v>
      </c>
      <c r="FP50" s="54">
        <v>16.89</v>
      </c>
      <c r="FQ50" s="54">
        <v>16.739999999999998</v>
      </c>
      <c r="FR50" s="54">
        <v>16.600000000000001</v>
      </c>
      <c r="FS50" s="54">
        <v>16.45</v>
      </c>
      <c r="FT50" s="54">
        <v>16.309999999999999</v>
      </c>
      <c r="FU50" s="54">
        <v>16.170000000000002</v>
      </c>
      <c r="FV50" s="54">
        <v>16.03</v>
      </c>
      <c r="FW50" s="54">
        <v>15.9</v>
      </c>
      <c r="FX50" s="54">
        <v>15.77</v>
      </c>
      <c r="FY50" s="54">
        <v>15.63</v>
      </c>
      <c r="FZ50" s="54">
        <v>15.5</v>
      </c>
      <c r="GA50" s="54">
        <v>15.38</v>
      </c>
      <c r="GB50" s="54">
        <v>15.25</v>
      </c>
      <c r="GC50" s="54">
        <v>15.13</v>
      </c>
      <c r="GD50" s="54">
        <v>15</v>
      </c>
      <c r="GE50" s="54">
        <v>14.88</v>
      </c>
      <c r="GF50" s="54">
        <v>14.76</v>
      </c>
      <c r="GG50" s="54">
        <v>14.65</v>
      </c>
      <c r="GH50" s="54">
        <v>14.53</v>
      </c>
      <c r="GI50" s="54">
        <v>14.41</v>
      </c>
      <c r="GJ50" s="54">
        <v>14.3</v>
      </c>
      <c r="GK50" s="54">
        <v>14.19</v>
      </c>
      <c r="GL50" s="54">
        <v>14.08</v>
      </c>
      <c r="GM50" s="54">
        <v>13.97</v>
      </c>
      <c r="GN50" s="54">
        <v>13.86</v>
      </c>
      <c r="GO50" s="54">
        <v>13.76</v>
      </c>
      <c r="GP50" s="54">
        <v>13.65</v>
      </c>
      <c r="GQ50" s="54">
        <v>13.55</v>
      </c>
      <c r="GR50" s="54">
        <v>13.45</v>
      </c>
      <c r="GS50" s="54">
        <v>13.35</v>
      </c>
      <c r="GT50" s="54">
        <v>13.25</v>
      </c>
      <c r="GU50" s="54">
        <v>13.15</v>
      </c>
      <c r="GV50" s="54">
        <v>13.05</v>
      </c>
      <c r="GW50" s="54">
        <v>12.96</v>
      </c>
      <c r="GX50" s="54">
        <v>12.86</v>
      </c>
      <c r="GY50" s="54">
        <v>12.77</v>
      </c>
      <c r="GZ50" s="54">
        <v>12.68</v>
      </c>
      <c r="HA50" s="54">
        <v>12.59</v>
      </c>
      <c r="HB50" s="54">
        <v>12.5</v>
      </c>
      <c r="HC50" s="54">
        <v>12.41</v>
      </c>
      <c r="HD50" s="54">
        <v>12.32</v>
      </c>
      <c r="HE50" s="54">
        <v>12.23</v>
      </c>
      <c r="HF50" s="54">
        <v>12.15</v>
      </c>
      <c r="HG50" s="54">
        <v>12.06</v>
      </c>
      <c r="HH50" s="54">
        <v>11.98</v>
      </c>
      <c r="HI50" s="54">
        <v>11.89</v>
      </c>
      <c r="HJ50" s="54">
        <v>11.73</v>
      </c>
      <c r="HK50" s="54">
        <v>11.57</v>
      </c>
      <c r="HL50" s="54">
        <v>11.42</v>
      </c>
      <c r="HM50" s="54">
        <v>11.27</v>
      </c>
      <c r="HN50" s="54">
        <v>11.12</v>
      </c>
      <c r="HO50" s="54">
        <v>10.97</v>
      </c>
      <c r="HP50" s="54">
        <v>10.83</v>
      </c>
      <c r="HQ50" s="54">
        <v>10.69</v>
      </c>
      <c r="HR50" s="54">
        <v>10.56</v>
      </c>
      <c r="HS50" s="54">
        <v>10.42</v>
      </c>
      <c r="HT50" s="54">
        <v>10.29</v>
      </c>
      <c r="HU50" s="54">
        <v>10.17</v>
      </c>
      <c r="HV50" s="54">
        <v>10.039999999999999</v>
      </c>
      <c r="HW50" s="57">
        <v>9.9179999999999993</v>
      </c>
      <c r="HX50" s="57">
        <v>9.798</v>
      </c>
      <c r="HY50" s="57">
        <v>9.6790000000000003</v>
      </c>
      <c r="HZ50" s="57">
        <v>9.5640000000000001</v>
      </c>
      <c r="IA50" s="57">
        <v>9.4499999999999993</v>
      </c>
      <c r="IB50" s="57">
        <v>9.3390000000000004</v>
      </c>
      <c r="IC50" s="57">
        <v>9.2289999999999992</v>
      </c>
      <c r="ID50" s="57">
        <v>9.1219999999999999</v>
      </c>
      <c r="IE50" s="57">
        <v>9.0169999999999995</v>
      </c>
      <c r="IF50" s="57">
        <v>8.9139999999999997</v>
      </c>
      <c r="IG50" s="57">
        <v>8.8130000000000006</v>
      </c>
      <c r="IH50" s="57">
        <v>8.7140000000000004</v>
      </c>
      <c r="II50" s="57">
        <v>8.6170000000000009</v>
      </c>
      <c r="IJ50" s="57">
        <v>8.5210000000000008</v>
      </c>
      <c r="IK50" s="57">
        <v>8.4269999999999996</v>
      </c>
      <c r="IL50" s="57">
        <v>8.3350000000000009</v>
      </c>
      <c r="IM50" s="57">
        <v>8.2439999999999998</v>
      </c>
      <c r="IN50" s="57">
        <v>8.1560000000000006</v>
      </c>
      <c r="IO50" s="57">
        <v>8.0679999999999996</v>
      </c>
      <c r="IP50" s="57">
        <v>7.9820000000000002</v>
      </c>
      <c r="IQ50" s="57">
        <v>7.8979999999999997</v>
      </c>
      <c r="IR50" s="57">
        <v>7.8150000000000004</v>
      </c>
      <c r="IS50" s="57">
        <v>7.734</v>
      </c>
      <c r="IT50" s="57">
        <v>7.6539999999999999</v>
      </c>
      <c r="IU50" s="57">
        <v>7.5750000000000002</v>
      </c>
      <c r="IV50" s="57">
        <v>7.4980000000000002</v>
      </c>
      <c r="IW50" s="57">
        <v>7.4219999999999997</v>
      </c>
      <c r="IX50" s="57">
        <v>7.3470000000000004</v>
      </c>
      <c r="IY50" s="57">
        <v>7.274</v>
      </c>
      <c r="IZ50" s="57">
        <v>7.2009999999999996</v>
      </c>
      <c r="JA50" s="57">
        <v>7.13</v>
      </c>
      <c r="JB50" s="57">
        <v>7.06</v>
      </c>
      <c r="JC50" s="57">
        <v>6.9909999999999997</v>
      </c>
      <c r="JD50" s="57">
        <v>6.9240000000000004</v>
      </c>
      <c r="JE50" s="57">
        <v>6.8570000000000002</v>
      </c>
      <c r="JF50" s="57">
        <v>6.7910000000000004</v>
      </c>
      <c r="JG50" s="57">
        <v>6.7270000000000003</v>
      </c>
      <c r="JH50" s="57">
        <v>6.6630000000000003</v>
      </c>
      <c r="JI50" s="57">
        <v>6.6</v>
      </c>
      <c r="JJ50" s="57">
        <v>6.5389999999999997</v>
      </c>
      <c r="JK50" s="57">
        <v>6.4779999999999998</v>
      </c>
      <c r="JL50" s="57">
        <v>6.4180000000000001</v>
      </c>
      <c r="JM50" s="57">
        <v>6.359</v>
      </c>
      <c r="JN50" s="57">
        <v>6.3010000000000002</v>
      </c>
      <c r="JO50" s="57">
        <v>6.2439999999999998</v>
      </c>
      <c r="JP50" s="57">
        <v>6.1879999999999997</v>
      </c>
      <c r="JQ50" s="57">
        <v>6.1319999999999997</v>
      </c>
      <c r="JR50" s="57">
        <v>6.0780000000000003</v>
      </c>
      <c r="JS50" s="57">
        <v>6.024</v>
      </c>
      <c r="JT50" s="57">
        <v>5.9710000000000001</v>
      </c>
      <c r="JU50" s="57">
        <v>5.9180000000000001</v>
      </c>
      <c r="JV50" s="57">
        <v>5.867</v>
      </c>
      <c r="JW50" s="57">
        <v>5.8159999999999998</v>
      </c>
      <c r="JX50" s="57">
        <v>5.766</v>
      </c>
      <c r="JY50" s="57">
        <v>5.7160000000000002</v>
      </c>
      <c r="JZ50" s="57">
        <v>5.6680000000000001</v>
      </c>
      <c r="KA50" s="57">
        <v>5.6189999999999998</v>
      </c>
      <c r="KB50" s="57">
        <v>5.5720000000000001</v>
      </c>
      <c r="KC50" s="57">
        <v>5.5250000000000004</v>
      </c>
      <c r="KD50" s="57">
        <v>5.4790000000000001</v>
      </c>
      <c r="KE50" s="57">
        <v>5.4340000000000002</v>
      </c>
      <c r="KF50" s="57">
        <v>5.3890000000000002</v>
      </c>
      <c r="KG50" s="57">
        <v>5.3440000000000003</v>
      </c>
      <c r="KH50" s="57">
        <v>5.3010000000000002</v>
      </c>
      <c r="KI50" s="57">
        <v>5.258</v>
      </c>
      <c r="KJ50" s="57">
        <v>5.2149999999999999</v>
      </c>
      <c r="KK50" s="57">
        <v>5.173</v>
      </c>
      <c r="KL50" s="57">
        <v>5.1319999999999997</v>
      </c>
      <c r="KM50" s="57">
        <v>5.0910000000000002</v>
      </c>
      <c r="KN50" s="57">
        <v>5.05</v>
      </c>
      <c r="KO50" s="57">
        <v>5.01</v>
      </c>
      <c r="KP50" s="57">
        <v>4.9710000000000001</v>
      </c>
      <c r="KQ50" s="57">
        <v>4.9320000000000004</v>
      </c>
      <c r="KR50" s="57">
        <v>4.8940000000000001</v>
      </c>
      <c r="KS50" s="57">
        <v>4.8559999999999999</v>
      </c>
      <c r="KT50" s="57">
        <v>4.819</v>
      </c>
      <c r="KU50" s="57">
        <v>4.782</v>
      </c>
      <c r="KV50" s="57">
        <v>4.7450000000000001</v>
      </c>
      <c r="KW50" s="57">
        <v>4.7089999999999996</v>
      </c>
      <c r="KX50" s="57">
        <v>4.6740000000000004</v>
      </c>
      <c r="KY50" s="57">
        <v>4.6379999999999999</v>
      </c>
      <c r="KZ50" s="57">
        <v>4.6040000000000001</v>
      </c>
      <c r="LA50" s="57">
        <v>4.569</v>
      </c>
      <c r="LB50" s="57">
        <v>4.5359999999999996</v>
      </c>
      <c r="LC50" s="57">
        <v>4.5019999999999998</v>
      </c>
      <c r="LD50" s="57">
        <v>4.4690000000000003</v>
      </c>
      <c r="LE50" s="58">
        <v>4.4359999999999999</v>
      </c>
      <c r="LF50" s="89"/>
    </row>
    <row r="51" spans="2:318" ht="15.75" thickBot="1" x14ac:dyDescent="0.3">
      <c r="B51" s="5" t="str">
        <f t="shared" si="1"/>
        <v>bhp1USB</v>
      </c>
      <c r="C51" s="60" t="s">
        <v>11</v>
      </c>
      <c r="D51" s="61" t="s">
        <v>2</v>
      </c>
      <c r="E51" s="59" t="s">
        <v>20</v>
      </c>
      <c r="F51" s="49">
        <v>26890</v>
      </c>
      <c r="G51" s="50">
        <v>1</v>
      </c>
      <c r="H51" s="90">
        <v>26890</v>
      </c>
      <c r="I51" s="91">
        <v>26460</v>
      </c>
      <c r="J51" s="91">
        <v>12220</v>
      </c>
      <c r="K51" s="91">
        <v>7226</v>
      </c>
      <c r="L51" s="91">
        <v>5679</v>
      </c>
      <c r="M51" s="91">
        <v>4579</v>
      </c>
      <c r="N51" s="91">
        <v>3802</v>
      </c>
      <c r="O51" s="91">
        <v>3106</v>
      </c>
      <c r="P51" s="91">
        <v>2593</v>
      </c>
      <c r="Q51" s="91">
        <v>2315</v>
      </c>
      <c r="R51" s="91">
        <v>2070</v>
      </c>
      <c r="S51" s="91">
        <v>1798</v>
      </c>
      <c r="T51" s="91">
        <v>1523</v>
      </c>
      <c r="U51" s="91">
        <v>1269</v>
      </c>
      <c r="V51" s="62">
        <v>791.5</v>
      </c>
      <c r="W51" s="62">
        <v>537.79999999999995</v>
      </c>
      <c r="X51" s="61">
        <v>424.4</v>
      </c>
      <c r="Y51" s="61">
        <v>372.7</v>
      </c>
      <c r="Z51" s="62">
        <v>341.7</v>
      </c>
      <c r="AA51" s="61">
        <v>315.60000000000002</v>
      </c>
      <c r="AB51" s="62">
        <v>292.10000000000002</v>
      </c>
      <c r="AC51" s="61">
        <v>271.60000000000002</v>
      </c>
      <c r="AD51" s="61">
        <v>255.8</v>
      </c>
      <c r="AE51" s="62">
        <v>241</v>
      </c>
      <c r="AF51" s="61">
        <v>227.2</v>
      </c>
      <c r="AG51" s="61">
        <v>214.4</v>
      </c>
      <c r="AH51" s="61">
        <v>202.7</v>
      </c>
      <c r="AI51" s="61">
        <v>191.8</v>
      </c>
      <c r="AJ51" s="61">
        <v>181.8</v>
      </c>
      <c r="AK51" s="61">
        <v>172.6</v>
      </c>
      <c r="AL51" s="63">
        <v>164.1</v>
      </c>
      <c r="AM51" s="63">
        <v>156.19999999999999</v>
      </c>
      <c r="AN51" s="63">
        <v>149.30000000000001</v>
      </c>
      <c r="AO51" s="63">
        <v>143</v>
      </c>
      <c r="AP51" s="63">
        <v>137.19999999999999</v>
      </c>
      <c r="AQ51" s="63">
        <v>131.69999999999999</v>
      </c>
      <c r="AR51" s="63">
        <v>126.5</v>
      </c>
      <c r="AS51" s="63">
        <v>121.7</v>
      </c>
      <c r="AT51" s="63">
        <v>117.1</v>
      </c>
      <c r="AU51" s="63">
        <v>112.9</v>
      </c>
      <c r="AV51" s="63">
        <v>108.8</v>
      </c>
      <c r="AW51" s="63">
        <v>105</v>
      </c>
      <c r="AX51" s="63">
        <v>101.5</v>
      </c>
      <c r="AY51" s="7">
        <v>98.08</v>
      </c>
      <c r="AZ51" s="7">
        <v>94.87</v>
      </c>
      <c r="BA51" s="7">
        <v>91.84</v>
      </c>
      <c r="BB51" s="7">
        <v>88.96</v>
      </c>
      <c r="BC51" s="7">
        <v>86.24</v>
      </c>
      <c r="BD51" s="7">
        <v>83.64</v>
      </c>
      <c r="BE51" s="7">
        <v>81.180000000000007</v>
      </c>
      <c r="BF51" s="7">
        <v>78.83</v>
      </c>
      <c r="BG51" s="7">
        <v>76.599999999999994</v>
      </c>
      <c r="BH51" s="7">
        <v>74.47</v>
      </c>
      <c r="BI51" s="7">
        <v>72.44</v>
      </c>
      <c r="BJ51" s="7">
        <v>70.489999999999995</v>
      </c>
      <c r="BK51" s="7">
        <v>68.64</v>
      </c>
      <c r="BL51" s="7">
        <v>66.87</v>
      </c>
      <c r="BM51" s="7">
        <v>65.17</v>
      </c>
      <c r="BN51" s="7">
        <v>63.54</v>
      </c>
      <c r="BO51" s="7">
        <v>61.98</v>
      </c>
      <c r="BP51" s="7">
        <v>60.48</v>
      </c>
      <c r="BQ51" s="7">
        <v>59.05</v>
      </c>
      <c r="BR51" s="7">
        <v>57.67</v>
      </c>
      <c r="BS51" s="7">
        <v>56.34</v>
      </c>
      <c r="BT51" s="7">
        <v>55.07</v>
      </c>
      <c r="BU51" s="7">
        <v>53.84</v>
      </c>
      <c r="BV51" s="7">
        <v>52.66</v>
      </c>
      <c r="BW51" s="7">
        <v>51.52</v>
      </c>
      <c r="BX51" s="7">
        <v>50.42</v>
      </c>
      <c r="BY51" s="7">
        <v>49.37</v>
      </c>
      <c r="BZ51" s="7">
        <v>48.34</v>
      </c>
      <c r="CA51" s="7">
        <v>47.36</v>
      </c>
      <c r="CB51" s="7">
        <v>46.41</v>
      </c>
      <c r="CC51" s="7">
        <v>45.49</v>
      </c>
      <c r="CD51" s="7">
        <v>44.6</v>
      </c>
      <c r="CE51" s="7">
        <v>43.74</v>
      </c>
      <c r="CF51" s="7">
        <v>42.9</v>
      </c>
      <c r="CG51" s="7">
        <v>42.1</v>
      </c>
      <c r="CH51" s="7">
        <v>41.32</v>
      </c>
      <c r="CI51" s="7">
        <v>40.56</v>
      </c>
      <c r="CJ51" s="7">
        <v>39.83</v>
      </c>
      <c r="CK51" s="7">
        <v>39.119999999999997</v>
      </c>
      <c r="CL51" s="7">
        <v>38.43</v>
      </c>
      <c r="CM51" s="7">
        <v>37.76</v>
      </c>
      <c r="CN51" s="7">
        <v>37.11</v>
      </c>
      <c r="CO51" s="7">
        <v>36.47</v>
      </c>
      <c r="CP51" s="7">
        <v>35.86</v>
      </c>
      <c r="CQ51" s="7">
        <v>35.270000000000003</v>
      </c>
      <c r="CR51" s="7">
        <v>34.69</v>
      </c>
      <c r="CS51" s="7">
        <v>34.119999999999997</v>
      </c>
      <c r="CT51" s="7">
        <v>33.58</v>
      </c>
      <c r="CU51" s="7">
        <v>33.04</v>
      </c>
      <c r="CV51" s="7">
        <v>32.520000000000003</v>
      </c>
      <c r="CW51" s="7">
        <v>32.020000000000003</v>
      </c>
      <c r="CX51" s="7">
        <v>31.53</v>
      </c>
      <c r="CY51" s="7">
        <v>31.05</v>
      </c>
      <c r="CZ51" s="7">
        <v>30.58</v>
      </c>
      <c r="DA51" s="7">
        <v>30.12</v>
      </c>
      <c r="DB51" s="7">
        <v>29.68</v>
      </c>
      <c r="DC51" s="7">
        <v>29.25</v>
      </c>
      <c r="DD51" s="7">
        <v>28.83</v>
      </c>
      <c r="DE51" s="7">
        <v>28.41</v>
      </c>
      <c r="DF51" s="7">
        <v>28.01</v>
      </c>
      <c r="DG51" s="7">
        <v>27.62</v>
      </c>
      <c r="DH51" s="7">
        <v>27.24</v>
      </c>
      <c r="DI51" s="7">
        <v>26.86</v>
      </c>
      <c r="DJ51" s="7">
        <v>26.5</v>
      </c>
      <c r="DK51" s="7">
        <v>26.14</v>
      </c>
      <c r="DL51" s="7">
        <v>25.79</v>
      </c>
      <c r="DM51" s="7">
        <v>25.45</v>
      </c>
      <c r="DN51" s="7">
        <v>25.11</v>
      </c>
      <c r="DO51" s="7">
        <v>24.79</v>
      </c>
      <c r="DP51" s="7">
        <v>24.47</v>
      </c>
      <c r="DQ51" s="7">
        <v>24.15</v>
      </c>
      <c r="DR51" s="7">
        <v>23.85</v>
      </c>
      <c r="DS51" s="7">
        <v>23.55</v>
      </c>
      <c r="DT51" s="7">
        <v>23.26</v>
      </c>
      <c r="DU51" s="7">
        <v>22.97</v>
      </c>
      <c r="DV51" s="7">
        <v>22.69</v>
      </c>
      <c r="DW51" s="7">
        <v>22.41</v>
      </c>
      <c r="DX51" s="7">
        <v>22.14</v>
      </c>
      <c r="DY51" s="7">
        <v>21.88</v>
      </c>
      <c r="DZ51" s="7">
        <v>21.62</v>
      </c>
      <c r="EA51" s="7">
        <v>21.37</v>
      </c>
      <c r="EB51" s="7">
        <v>21.12</v>
      </c>
      <c r="EC51" s="7">
        <v>20.88</v>
      </c>
      <c r="ED51" s="7">
        <v>20.64</v>
      </c>
      <c r="EE51" s="7">
        <v>20.399999999999999</v>
      </c>
      <c r="EF51" s="7">
        <v>20.170000000000002</v>
      </c>
      <c r="EG51" s="7">
        <v>19.95</v>
      </c>
      <c r="EH51" s="7">
        <v>19.73</v>
      </c>
      <c r="EI51" s="7">
        <v>19.510000000000002</v>
      </c>
      <c r="EJ51" s="7">
        <v>19.29</v>
      </c>
      <c r="EK51" s="7">
        <v>19.09</v>
      </c>
      <c r="EL51" s="7">
        <v>18.88</v>
      </c>
      <c r="EM51" s="7">
        <v>18.68</v>
      </c>
      <c r="EN51" s="7">
        <v>18.48</v>
      </c>
      <c r="EO51" s="7">
        <v>18.29</v>
      </c>
      <c r="EP51" s="7">
        <v>18.09</v>
      </c>
      <c r="EQ51" s="7">
        <v>17.91</v>
      </c>
      <c r="ER51" s="7">
        <v>17.72</v>
      </c>
      <c r="ES51" s="7">
        <v>17.54</v>
      </c>
      <c r="ET51" s="7">
        <v>17.36</v>
      </c>
      <c r="EU51" s="7">
        <v>17.190000000000001</v>
      </c>
      <c r="EV51" s="7">
        <v>17.010000000000002</v>
      </c>
      <c r="EW51" s="7">
        <v>16.850000000000001</v>
      </c>
      <c r="EX51" s="7">
        <v>16.68</v>
      </c>
      <c r="EY51" s="7">
        <v>16.510000000000002</v>
      </c>
      <c r="EZ51" s="7">
        <v>16.350000000000001</v>
      </c>
      <c r="FA51" s="7">
        <v>16.2</v>
      </c>
      <c r="FB51" s="7">
        <v>16.04</v>
      </c>
      <c r="FC51" s="7">
        <v>15.89</v>
      </c>
      <c r="FD51" s="7">
        <v>15.74</v>
      </c>
      <c r="FE51" s="7">
        <v>15.59</v>
      </c>
      <c r="FF51" s="7">
        <v>15.44</v>
      </c>
      <c r="FG51" s="7">
        <v>15.3</v>
      </c>
      <c r="FH51" s="7">
        <v>15.16</v>
      </c>
      <c r="FI51" s="7">
        <v>15.02</v>
      </c>
      <c r="FJ51" s="7">
        <v>14.88</v>
      </c>
      <c r="FK51" s="7">
        <v>14.74</v>
      </c>
      <c r="FL51" s="7">
        <v>14.61</v>
      </c>
      <c r="FM51" s="7">
        <v>14.48</v>
      </c>
      <c r="FN51" s="7">
        <v>14.35</v>
      </c>
      <c r="FO51" s="7">
        <v>14.22</v>
      </c>
      <c r="FP51" s="7">
        <v>14.1</v>
      </c>
      <c r="FQ51" s="7">
        <v>13.97</v>
      </c>
      <c r="FR51" s="7">
        <v>13.85</v>
      </c>
      <c r="FS51" s="7">
        <v>13.73</v>
      </c>
      <c r="FT51" s="7">
        <v>13.62</v>
      </c>
      <c r="FU51" s="7">
        <v>13.5</v>
      </c>
      <c r="FV51" s="7">
        <v>13.38</v>
      </c>
      <c r="FW51" s="7">
        <v>13.27</v>
      </c>
      <c r="FX51" s="7">
        <v>13.16</v>
      </c>
      <c r="FY51" s="7">
        <v>13.05</v>
      </c>
      <c r="FZ51" s="7">
        <v>12.94</v>
      </c>
      <c r="GA51" s="7">
        <v>12.83</v>
      </c>
      <c r="GB51" s="7">
        <v>12.73</v>
      </c>
      <c r="GC51" s="7">
        <v>12.63</v>
      </c>
      <c r="GD51" s="7">
        <v>12.52</v>
      </c>
      <c r="GE51" s="7">
        <v>12.42</v>
      </c>
      <c r="GF51" s="7">
        <v>12.32</v>
      </c>
      <c r="GG51" s="7">
        <v>12.22</v>
      </c>
      <c r="GH51" s="7">
        <v>12.13</v>
      </c>
      <c r="GI51" s="7">
        <v>12.03</v>
      </c>
      <c r="GJ51" s="7">
        <v>11.94</v>
      </c>
      <c r="GK51" s="7">
        <v>11.84</v>
      </c>
      <c r="GL51" s="7">
        <v>11.75</v>
      </c>
      <c r="GM51" s="7">
        <v>11.66</v>
      </c>
      <c r="GN51" s="7">
        <v>11.57</v>
      </c>
      <c r="GO51" s="7">
        <v>11.48</v>
      </c>
      <c r="GP51" s="7">
        <v>11.4</v>
      </c>
      <c r="GQ51" s="7">
        <v>11.31</v>
      </c>
      <c r="GR51" s="7">
        <v>11.22</v>
      </c>
      <c r="GS51" s="7">
        <v>11.14</v>
      </c>
      <c r="GT51" s="7">
        <v>11.06</v>
      </c>
      <c r="GU51" s="7">
        <v>10.98</v>
      </c>
      <c r="GV51" s="7">
        <v>10.89</v>
      </c>
      <c r="GW51" s="7">
        <v>10.81</v>
      </c>
      <c r="GX51" s="7">
        <v>10.74</v>
      </c>
      <c r="GY51" s="7">
        <v>10.66</v>
      </c>
      <c r="GZ51" s="7">
        <v>10.58</v>
      </c>
      <c r="HA51" s="7">
        <v>10.51</v>
      </c>
      <c r="HB51" s="7">
        <v>10.43</v>
      </c>
      <c r="HC51" s="7">
        <v>10.36</v>
      </c>
      <c r="HD51" s="7">
        <v>10.28</v>
      </c>
      <c r="HE51" s="7">
        <v>10.210000000000001</v>
      </c>
      <c r="HF51" s="7">
        <v>10.14</v>
      </c>
      <c r="HG51" s="7">
        <v>10.07</v>
      </c>
      <c r="HH51" s="64">
        <v>9.9990000000000006</v>
      </c>
      <c r="HI51" s="64">
        <v>9.93</v>
      </c>
      <c r="HJ51" s="64">
        <v>9.7940000000000005</v>
      </c>
      <c r="HK51" s="64">
        <v>9.6620000000000008</v>
      </c>
      <c r="HL51" s="64">
        <v>9.5329999999999995</v>
      </c>
      <c r="HM51" s="64">
        <v>9.4060000000000006</v>
      </c>
      <c r="HN51" s="64">
        <v>9.2829999999999995</v>
      </c>
      <c r="HO51" s="64">
        <v>9.1620000000000008</v>
      </c>
      <c r="HP51" s="64">
        <v>9.0440000000000005</v>
      </c>
      <c r="HQ51" s="64">
        <v>8.9290000000000003</v>
      </c>
      <c r="HR51" s="64">
        <v>8.8160000000000007</v>
      </c>
      <c r="HS51" s="64">
        <v>8.7059999999999995</v>
      </c>
      <c r="HT51" s="64">
        <v>8.5980000000000008</v>
      </c>
      <c r="HU51" s="64">
        <v>8.4920000000000009</v>
      </c>
      <c r="HV51" s="64">
        <v>8.3889999999999993</v>
      </c>
      <c r="HW51" s="64">
        <v>8.2870000000000008</v>
      </c>
      <c r="HX51" s="64">
        <v>8.1880000000000006</v>
      </c>
      <c r="HY51" s="64">
        <v>8.0909999999999993</v>
      </c>
      <c r="HZ51" s="64">
        <v>7.9960000000000004</v>
      </c>
      <c r="IA51" s="64">
        <v>7.9039999999999999</v>
      </c>
      <c r="IB51" s="64">
        <v>7.8120000000000003</v>
      </c>
      <c r="IC51" s="64">
        <v>7.7210000000000001</v>
      </c>
      <c r="ID51" s="64">
        <v>7.6310000000000002</v>
      </c>
      <c r="IE51" s="64">
        <v>7.5439999999999996</v>
      </c>
      <c r="IF51" s="64">
        <v>7.4569999999999999</v>
      </c>
      <c r="IG51" s="64">
        <v>7.3730000000000002</v>
      </c>
      <c r="IH51" s="64">
        <v>7.29</v>
      </c>
      <c r="II51" s="64">
        <v>7.2089999999999996</v>
      </c>
      <c r="IJ51" s="64">
        <v>7.1289999999999996</v>
      </c>
      <c r="IK51" s="64">
        <v>7.05</v>
      </c>
      <c r="IL51" s="64">
        <v>6.9729999999999999</v>
      </c>
      <c r="IM51" s="64">
        <v>6.8979999999999997</v>
      </c>
      <c r="IN51" s="64">
        <v>6.8230000000000004</v>
      </c>
      <c r="IO51" s="64">
        <v>6.75</v>
      </c>
      <c r="IP51" s="64">
        <v>6.6790000000000003</v>
      </c>
      <c r="IQ51" s="64">
        <v>6.6079999999999997</v>
      </c>
      <c r="IR51" s="64">
        <v>6.5389999999999997</v>
      </c>
      <c r="IS51" s="64">
        <v>6.4710000000000001</v>
      </c>
      <c r="IT51" s="64">
        <v>6.4039999999999999</v>
      </c>
      <c r="IU51" s="64">
        <v>6.3390000000000004</v>
      </c>
      <c r="IV51" s="64">
        <v>6.274</v>
      </c>
      <c r="IW51" s="64">
        <v>6.21</v>
      </c>
      <c r="IX51" s="64">
        <v>6.1479999999999997</v>
      </c>
      <c r="IY51" s="64">
        <v>6.0860000000000003</v>
      </c>
      <c r="IZ51" s="64">
        <v>6.0259999999999998</v>
      </c>
      <c r="JA51" s="64">
        <v>5.9669999999999996</v>
      </c>
      <c r="JB51" s="64">
        <v>5.9080000000000004</v>
      </c>
      <c r="JC51" s="64">
        <v>5.85</v>
      </c>
      <c r="JD51" s="64">
        <v>5.7939999999999996</v>
      </c>
      <c r="JE51" s="64">
        <v>5.7380000000000004</v>
      </c>
      <c r="JF51" s="64">
        <v>5.6829999999999998</v>
      </c>
      <c r="JG51" s="64">
        <v>5.6289999999999996</v>
      </c>
      <c r="JH51" s="64">
        <v>5.5759999999999996</v>
      </c>
      <c r="JI51" s="64">
        <v>5.524</v>
      </c>
      <c r="JJ51" s="64">
        <v>5.4720000000000004</v>
      </c>
      <c r="JK51" s="64">
        <v>5.4210000000000003</v>
      </c>
      <c r="JL51" s="64">
        <v>5.3710000000000004</v>
      </c>
      <c r="JM51" s="64">
        <v>5.3220000000000001</v>
      </c>
      <c r="JN51" s="64">
        <v>5.274</v>
      </c>
      <c r="JO51" s="64">
        <v>5.226</v>
      </c>
      <c r="JP51" s="64">
        <v>5.1790000000000003</v>
      </c>
      <c r="JQ51" s="64">
        <v>5.133</v>
      </c>
      <c r="JR51" s="64">
        <v>5.0869999999999997</v>
      </c>
      <c r="JS51" s="64">
        <v>5.0419999999999998</v>
      </c>
      <c r="JT51" s="64">
        <v>4.9969999999999999</v>
      </c>
      <c r="JU51" s="64">
        <v>4.9539999999999997</v>
      </c>
      <c r="JV51" s="64">
        <v>4.9109999999999996</v>
      </c>
      <c r="JW51" s="64">
        <v>4.8680000000000003</v>
      </c>
      <c r="JX51" s="64">
        <v>4.8259999999999996</v>
      </c>
      <c r="JY51" s="64">
        <v>4.7850000000000001</v>
      </c>
      <c r="JZ51" s="64">
        <v>4.7439999999999998</v>
      </c>
      <c r="KA51" s="64">
        <v>4.7039999999999997</v>
      </c>
      <c r="KB51" s="64">
        <v>4.6639999999999997</v>
      </c>
      <c r="KC51" s="64">
        <v>4.625</v>
      </c>
      <c r="KD51" s="64">
        <v>4.5869999999999997</v>
      </c>
      <c r="KE51" s="64">
        <v>4.5490000000000004</v>
      </c>
      <c r="KF51" s="64">
        <v>4.5110000000000001</v>
      </c>
      <c r="KG51" s="64">
        <v>4.4740000000000002</v>
      </c>
      <c r="KH51" s="64">
        <v>4.4379999999999997</v>
      </c>
      <c r="KI51" s="64">
        <v>4.4020000000000001</v>
      </c>
      <c r="KJ51" s="64">
        <v>4.3659999999999997</v>
      </c>
      <c r="KK51" s="64">
        <v>4.3310000000000004</v>
      </c>
      <c r="KL51" s="64">
        <v>4.2960000000000003</v>
      </c>
      <c r="KM51" s="64">
        <v>4.2619999999999996</v>
      </c>
      <c r="KN51" s="64">
        <v>4.2279999999999998</v>
      </c>
      <c r="KO51" s="64">
        <v>4.1950000000000003</v>
      </c>
      <c r="KP51" s="64">
        <v>4.1619999999999999</v>
      </c>
      <c r="KQ51" s="64">
        <v>4.13</v>
      </c>
      <c r="KR51" s="64">
        <v>4.0979999999999999</v>
      </c>
      <c r="KS51" s="64">
        <v>4.0659999999999998</v>
      </c>
      <c r="KT51" s="64">
        <v>4.0350000000000001</v>
      </c>
      <c r="KU51" s="64">
        <v>4.0039999999999996</v>
      </c>
      <c r="KV51" s="64">
        <v>3.9729999999999999</v>
      </c>
      <c r="KW51" s="64">
        <v>3.9430000000000001</v>
      </c>
      <c r="KX51" s="64">
        <v>3.9129999999999998</v>
      </c>
      <c r="KY51" s="64">
        <v>3.8839999999999999</v>
      </c>
      <c r="KZ51" s="64">
        <v>3.855</v>
      </c>
      <c r="LA51" s="64">
        <v>3.8260000000000001</v>
      </c>
      <c r="LB51" s="64">
        <v>3.798</v>
      </c>
      <c r="LC51" s="64">
        <v>3.77</v>
      </c>
      <c r="LD51" s="64">
        <v>3.742</v>
      </c>
      <c r="LE51" s="65">
        <v>3.7149999999999999</v>
      </c>
      <c r="LF51" s="92"/>
    </row>
    <row r="52" spans="2:318" x14ac:dyDescent="0.25">
      <c r="B52" s="5" t="str">
        <f t="shared" si="1"/>
        <v>bhp2RSM</v>
      </c>
      <c r="C52" s="41" t="s">
        <v>12</v>
      </c>
      <c r="D52" s="43" t="s">
        <v>3</v>
      </c>
      <c r="E52" s="42" t="s">
        <v>19</v>
      </c>
      <c r="F52" s="41">
        <v>201300</v>
      </c>
      <c r="G52" s="42">
        <v>1</v>
      </c>
      <c r="H52" s="85">
        <v>201300</v>
      </c>
      <c r="I52" s="86">
        <v>25070</v>
      </c>
      <c r="J52" s="86">
        <v>15400</v>
      </c>
      <c r="K52" s="86">
        <v>11840</v>
      </c>
      <c r="L52" s="86">
        <v>8593</v>
      </c>
      <c r="M52" s="86">
        <v>7020</v>
      </c>
      <c r="N52" s="86">
        <v>5839</v>
      </c>
      <c r="O52" s="86">
        <v>4663</v>
      </c>
      <c r="P52" s="86">
        <v>3923</v>
      </c>
      <c r="Q52" s="86">
        <v>3405</v>
      </c>
      <c r="R52" s="86">
        <v>3092</v>
      </c>
      <c r="S52" s="86">
        <v>2973</v>
      </c>
      <c r="T52" s="86">
        <v>2848</v>
      </c>
      <c r="U52" s="86">
        <v>2703</v>
      </c>
      <c r="V52" s="75">
        <v>2350</v>
      </c>
      <c r="W52" s="75">
        <v>2090</v>
      </c>
      <c r="X52" s="75">
        <v>1889</v>
      </c>
      <c r="Y52" s="86">
        <v>1710</v>
      </c>
      <c r="Z52" s="75">
        <v>1535</v>
      </c>
      <c r="AA52" s="86">
        <v>1363</v>
      </c>
      <c r="AB52" s="86">
        <v>1194</v>
      </c>
      <c r="AC52" s="75">
        <v>1031</v>
      </c>
      <c r="AD52" s="75">
        <v>877.3</v>
      </c>
      <c r="AE52" s="75">
        <v>735.2</v>
      </c>
      <c r="AF52" s="75">
        <v>609.29999999999995</v>
      </c>
      <c r="AG52" s="75">
        <v>537.1</v>
      </c>
      <c r="AH52" s="75">
        <v>468.8</v>
      </c>
      <c r="AI52" s="75">
        <v>405.1</v>
      </c>
      <c r="AJ52" s="75">
        <v>346.4</v>
      </c>
      <c r="AK52" s="75">
        <v>293.10000000000002</v>
      </c>
      <c r="AL52" s="45">
        <v>245.4</v>
      </c>
      <c r="AM52" s="45">
        <v>203.2</v>
      </c>
      <c r="AN52" s="45">
        <v>178.7</v>
      </c>
      <c r="AO52" s="45">
        <v>171.9</v>
      </c>
      <c r="AP52" s="45">
        <v>165.7</v>
      </c>
      <c r="AQ52" s="45">
        <v>163.19999999999999</v>
      </c>
      <c r="AR52" s="45">
        <v>161</v>
      </c>
      <c r="AS52" s="45">
        <v>158.80000000000001</v>
      </c>
      <c r="AT52" s="45">
        <v>156.4</v>
      </c>
      <c r="AU52" s="45">
        <v>154</v>
      </c>
      <c r="AV52" s="45">
        <v>151.5</v>
      </c>
      <c r="AW52" s="45">
        <v>149</v>
      </c>
      <c r="AX52" s="45">
        <v>146.5</v>
      </c>
      <c r="AY52" s="45">
        <v>144</v>
      </c>
      <c r="AZ52" s="45">
        <v>141.80000000000001</v>
      </c>
      <c r="BA52" s="45">
        <v>139.69999999999999</v>
      </c>
      <c r="BB52" s="45">
        <v>137.6</v>
      </c>
      <c r="BC52" s="45">
        <v>135.5</v>
      </c>
      <c r="BD52" s="45">
        <v>133.4</v>
      </c>
      <c r="BE52" s="45">
        <v>131.30000000000001</v>
      </c>
      <c r="BF52" s="45">
        <v>129.19999999999999</v>
      </c>
      <c r="BG52" s="45">
        <v>127.2</v>
      </c>
      <c r="BH52" s="45">
        <v>125.1</v>
      </c>
      <c r="BI52" s="45">
        <v>123.1</v>
      </c>
      <c r="BJ52" s="45">
        <v>121.2</v>
      </c>
      <c r="BK52" s="45">
        <v>119.2</v>
      </c>
      <c r="BL52" s="45">
        <v>117.7</v>
      </c>
      <c r="BM52" s="45">
        <v>116.3</v>
      </c>
      <c r="BN52" s="45">
        <v>115</v>
      </c>
      <c r="BO52" s="45">
        <v>113.8</v>
      </c>
      <c r="BP52" s="45">
        <v>112.7</v>
      </c>
      <c r="BQ52" s="45">
        <v>111.6</v>
      </c>
      <c r="BR52" s="45">
        <v>110.5</v>
      </c>
      <c r="BS52" s="45">
        <v>109.4</v>
      </c>
      <c r="BT52" s="45">
        <v>108.3</v>
      </c>
      <c r="BU52" s="45">
        <v>107.2</v>
      </c>
      <c r="BV52" s="45">
        <v>106.3</v>
      </c>
      <c r="BW52" s="45">
        <v>105.5</v>
      </c>
      <c r="BX52" s="45">
        <v>104.6</v>
      </c>
      <c r="BY52" s="45">
        <v>103.8</v>
      </c>
      <c r="BZ52" s="45">
        <v>102.9</v>
      </c>
      <c r="CA52" s="45">
        <v>102.1</v>
      </c>
      <c r="CB52" s="45">
        <v>101.2</v>
      </c>
      <c r="CC52" s="45">
        <v>100.3</v>
      </c>
      <c r="CD52" s="46">
        <v>99.48</v>
      </c>
      <c r="CE52" s="46">
        <v>98.62</v>
      </c>
      <c r="CF52" s="46">
        <v>97.76</v>
      </c>
      <c r="CG52" s="46">
        <v>96.9</v>
      </c>
      <c r="CH52" s="46">
        <v>96.05</v>
      </c>
      <c r="CI52" s="46">
        <v>95.2</v>
      </c>
      <c r="CJ52" s="46">
        <v>94.36</v>
      </c>
      <c r="CK52" s="46">
        <v>93.52</v>
      </c>
      <c r="CL52" s="46">
        <v>92.68</v>
      </c>
      <c r="CM52" s="46">
        <v>91.85</v>
      </c>
      <c r="CN52" s="46">
        <v>91.03</v>
      </c>
      <c r="CO52" s="46">
        <v>90.21</v>
      </c>
      <c r="CP52" s="46">
        <v>89.4</v>
      </c>
      <c r="CQ52" s="46">
        <v>88.59</v>
      </c>
      <c r="CR52" s="46">
        <v>87.8</v>
      </c>
      <c r="CS52" s="46">
        <v>87.01</v>
      </c>
      <c r="CT52" s="46">
        <v>86.22</v>
      </c>
      <c r="CU52" s="46">
        <v>85.45</v>
      </c>
      <c r="CV52" s="46">
        <v>84.68</v>
      </c>
      <c r="CW52" s="46">
        <v>83.92</v>
      </c>
      <c r="CX52" s="46">
        <v>83.17</v>
      </c>
      <c r="CY52" s="46">
        <v>82.42</v>
      </c>
      <c r="CZ52" s="46">
        <v>81.69</v>
      </c>
      <c r="DA52" s="46">
        <v>80.959999999999994</v>
      </c>
      <c r="DB52" s="46">
        <v>80.239999999999995</v>
      </c>
      <c r="DC52" s="46">
        <v>79.53</v>
      </c>
      <c r="DD52" s="46">
        <v>78.819999999999993</v>
      </c>
      <c r="DE52" s="46">
        <v>78.12</v>
      </c>
      <c r="DF52" s="46">
        <v>77.430000000000007</v>
      </c>
      <c r="DG52" s="46">
        <v>76.77</v>
      </c>
      <c r="DH52" s="46">
        <v>76.13</v>
      </c>
      <c r="DI52" s="46">
        <v>75.489999999999995</v>
      </c>
      <c r="DJ52" s="46">
        <v>74.849999999999994</v>
      </c>
      <c r="DK52" s="46">
        <v>74.23</v>
      </c>
      <c r="DL52" s="46">
        <v>73.61</v>
      </c>
      <c r="DM52" s="46">
        <v>72.989999999999995</v>
      </c>
      <c r="DN52" s="46">
        <v>72.39</v>
      </c>
      <c r="DO52" s="46">
        <v>71.790000000000006</v>
      </c>
      <c r="DP52" s="46">
        <v>71.2</v>
      </c>
      <c r="DQ52" s="46">
        <v>70.61</v>
      </c>
      <c r="DR52" s="46">
        <v>70.03</v>
      </c>
      <c r="DS52" s="46">
        <v>69.459999999999994</v>
      </c>
      <c r="DT52" s="46">
        <v>68.89</v>
      </c>
      <c r="DU52" s="46">
        <v>68.33</v>
      </c>
      <c r="DV52" s="46">
        <v>67.78</v>
      </c>
      <c r="DW52" s="46">
        <v>67.23</v>
      </c>
      <c r="DX52" s="46">
        <v>66.69</v>
      </c>
      <c r="DY52" s="46">
        <v>66.150000000000006</v>
      </c>
      <c r="DZ52" s="46">
        <v>65.63</v>
      </c>
      <c r="EA52" s="46">
        <v>65.099999999999994</v>
      </c>
      <c r="EB52" s="46">
        <v>64.59</v>
      </c>
      <c r="EC52" s="46">
        <v>64.08</v>
      </c>
      <c r="ED52" s="46">
        <v>63.57</v>
      </c>
      <c r="EE52" s="46">
        <v>63.07</v>
      </c>
      <c r="EF52" s="46">
        <v>62.58</v>
      </c>
      <c r="EG52" s="46">
        <v>62.09</v>
      </c>
      <c r="EH52" s="46">
        <v>61.61</v>
      </c>
      <c r="EI52" s="46">
        <v>61.13</v>
      </c>
      <c r="EJ52" s="46">
        <v>60.66</v>
      </c>
      <c r="EK52" s="46">
        <v>60.2</v>
      </c>
      <c r="EL52" s="46">
        <v>59.74</v>
      </c>
      <c r="EM52" s="46">
        <v>59.28</v>
      </c>
      <c r="EN52" s="46">
        <v>58.83</v>
      </c>
      <c r="EO52" s="46">
        <v>58.39</v>
      </c>
      <c r="EP52" s="46">
        <v>57.95</v>
      </c>
      <c r="EQ52" s="46">
        <v>57.51</v>
      </c>
      <c r="ER52" s="46">
        <v>57.08</v>
      </c>
      <c r="ES52" s="46">
        <v>56.66</v>
      </c>
      <c r="ET52" s="46">
        <v>56.24</v>
      </c>
      <c r="EU52" s="46">
        <v>55.82</v>
      </c>
      <c r="EV52" s="46">
        <v>55.45</v>
      </c>
      <c r="EW52" s="46">
        <v>55.18</v>
      </c>
      <c r="EX52" s="46">
        <v>54.91</v>
      </c>
      <c r="EY52" s="46">
        <v>54.65</v>
      </c>
      <c r="EZ52" s="46">
        <v>54.38</v>
      </c>
      <c r="FA52" s="46">
        <v>54.11</v>
      </c>
      <c r="FB52" s="46">
        <v>53.85</v>
      </c>
      <c r="FC52" s="46">
        <v>53.59</v>
      </c>
      <c r="FD52" s="46">
        <v>53.33</v>
      </c>
      <c r="FE52" s="46">
        <v>53.07</v>
      </c>
      <c r="FF52" s="46">
        <v>52.81</v>
      </c>
      <c r="FG52" s="46">
        <v>52.55</v>
      </c>
      <c r="FH52" s="46">
        <v>52.29</v>
      </c>
      <c r="FI52" s="46">
        <v>52.04</v>
      </c>
      <c r="FJ52" s="46">
        <v>51.78</v>
      </c>
      <c r="FK52" s="46">
        <v>51.53</v>
      </c>
      <c r="FL52" s="46">
        <v>51.28</v>
      </c>
      <c r="FM52" s="46">
        <v>51.03</v>
      </c>
      <c r="FN52" s="46">
        <v>50.78</v>
      </c>
      <c r="FO52" s="46">
        <v>50.53</v>
      </c>
      <c r="FP52" s="46">
        <v>50.29</v>
      </c>
      <c r="FQ52" s="46">
        <v>50.04</v>
      </c>
      <c r="FR52" s="46">
        <v>49.8</v>
      </c>
      <c r="FS52" s="46">
        <v>49.56</v>
      </c>
      <c r="FT52" s="46">
        <v>49.32</v>
      </c>
      <c r="FU52" s="46">
        <v>49.08</v>
      </c>
      <c r="FV52" s="46">
        <v>48.84</v>
      </c>
      <c r="FW52" s="46">
        <v>48.6</v>
      </c>
      <c r="FX52" s="46">
        <v>48.37</v>
      </c>
      <c r="FY52" s="46">
        <v>48.13</v>
      </c>
      <c r="FZ52" s="46">
        <v>47.9</v>
      </c>
      <c r="GA52" s="46">
        <v>47.67</v>
      </c>
      <c r="GB52" s="46">
        <v>47.44</v>
      </c>
      <c r="GC52" s="46">
        <v>47.21</v>
      </c>
      <c r="GD52" s="46">
        <v>46.99</v>
      </c>
      <c r="GE52" s="46">
        <v>46.76</v>
      </c>
      <c r="GF52" s="46">
        <v>46.54</v>
      </c>
      <c r="GG52" s="46">
        <v>46.32</v>
      </c>
      <c r="GH52" s="46">
        <v>46.1</v>
      </c>
      <c r="GI52" s="46">
        <v>45.88</v>
      </c>
      <c r="GJ52" s="46">
        <v>45.66</v>
      </c>
      <c r="GK52" s="46">
        <v>45.44</v>
      </c>
      <c r="GL52" s="46">
        <v>45.23</v>
      </c>
      <c r="GM52" s="46">
        <v>45.01</v>
      </c>
      <c r="GN52" s="46">
        <v>44.8</v>
      </c>
      <c r="GO52" s="46">
        <v>44.59</v>
      </c>
      <c r="GP52" s="46">
        <v>44.38</v>
      </c>
      <c r="GQ52" s="46">
        <v>44.2</v>
      </c>
      <c r="GR52" s="46">
        <v>44.07</v>
      </c>
      <c r="GS52" s="46">
        <v>43.95</v>
      </c>
      <c r="GT52" s="46">
        <v>43.84</v>
      </c>
      <c r="GU52" s="46">
        <v>43.73</v>
      </c>
      <c r="GV52" s="46">
        <v>43.61</v>
      </c>
      <c r="GW52" s="46">
        <v>43.5</v>
      </c>
      <c r="GX52" s="46">
        <v>43.38</v>
      </c>
      <c r="GY52" s="46">
        <v>43.27</v>
      </c>
      <c r="GZ52" s="46">
        <v>43.16</v>
      </c>
      <c r="HA52" s="46">
        <v>43.04</v>
      </c>
      <c r="HB52" s="46">
        <v>42.93</v>
      </c>
      <c r="HC52" s="46">
        <v>42.81</v>
      </c>
      <c r="HD52" s="46">
        <v>42.7</v>
      </c>
      <c r="HE52" s="46">
        <v>42.58</v>
      </c>
      <c r="HF52" s="46">
        <v>42.47</v>
      </c>
      <c r="HG52" s="46">
        <v>42.35</v>
      </c>
      <c r="HH52" s="46">
        <v>42.24</v>
      </c>
      <c r="HI52" s="46">
        <v>42.12</v>
      </c>
      <c r="HJ52" s="46">
        <v>41.89</v>
      </c>
      <c r="HK52" s="46">
        <v>41.66</v>
      </c>
      <c r="HL52" s="46">
        <v>41.43</v>
      </c>
      <c r="HM52" s="46">
        <v>41.2</v>
      </c>
      <c r="HN52" s="46">
        <v>40.98</v>
      </c>
      <c r="HO52" s="46">
        <v>40.75</v>
      </c>
      <c r="HP52" s="46">
        <v>40.520000000000003</v>
      </c>
      <c r="HQ52" s="46">
        <v>40.29</v>
      </c>
      <c r="HR52" s="46">
        <v>40.07</v>
      </c>
      <c r="HS52" s="46">
        <v>39.840000000000003</v>
      </c>
      <c r="HT52" s="46">
        <v>39.619999999999997</v>
      </c>
      <c r="HU52" s="46">
        <v>39.4</v>
      </c>
      <c r="HV52" s="46">
        <v>39.17</v>
      </c>
      <c r="HW52" s="46">
        <v>38.950000000000003</v>
      </c>
      <c r="HX52" s="46">
        <v>38.729999999999997</v>
      </c>
      <c r="HY52" s="46">
        <v>38.51</v>
      </c>
      <c r="HZ52" s="46">
        <v>38.29</v>
      </c>
      <c r="IA52" s="46">
        <v>38.07</v>
      </c>
      <c r="IB52" s="46">
        <v>37.86</v>
      </c>
      <c r="IC52" s="46">
        <v>37.64</v>
      </c>
      <c r="ID52" s="46">
        <v>37.43</v>
      </c>
      <c r="IE52" s="46">
        <v>37.21</v>
      </c>
      <c r="IF52" s="46">
        <v>37</v>
      </c>
      <c r="IG52" s="46">
        <v>36.79</v>
      </c>
      <c r="IH52" s="46">
        <v>36.58</v>
      </c>
      <c r="II52" s="46">
        <v>36.369999999999997</v>
      </c>
      <c r="IJ52" s="46">
        <v>36.17</v>
      </c>
      <c r="IK52" s="46">
        <v>35.96</v>
      </c>
      <c r="IL52" s="46">
        <v>35.75</v>
      </c>
      <c r="IM52" s="46">
        <v>35.549999999999997</v>
      </c>
      <c r="IN52" s="46">
        <v>35.35</v>
      </c>
      <c r="IO52" s="46">
        <v>35.15</v>
      </c>
      <c r="IP52" s="46">
        <v>34.950000000000003</v>
      </c>
      <c r="IQ52" s="46">
        <v>34.75</v>
      </c>
      <c r="IR52" s="46">
        <v>34.549999999999997</v>
      </c>
      <c r="IS52" s="46">
        <v>34.36</v>
      </c>
      <c r="IT52" s="46">
        <v>34.159999999999997</v>
      </c>
      <c r="IU52" s="46">
        <v>33.97</v>
      </c>
      <c r="IV52" s="46">
        <v>33.78</v>
      </c>
      <c r="IW52" s="46">
        <v>33.590000000000003</v>
      </c>
      <c r="IX52" s="46">
        <v>33.4</v>
      </c>
      <c r="IY52" s="46">
        <v>33.21</v>
      </c>
      <c r="IZ52" s="46">
        <v>33.020000000000003</v>
      </c>
      <c r="JA52" s="46">
        <v>32.840000000000003</v>
      </c>
      <c r="JB52" s="46">
        <v>32.65</v>
      </c>
      <c r="JC52" s="46">
        <v>32.47</v>
      </c>
      <c r="JD52" s="46">
        <v>32.29</v>
      </c>
      <c r="JE52" s="46">
        <v>32.11</v>
      </c>
      <c r="JF52" s="46">
        <v>31.94</v>
      </c>
      <c r="JG52" s="46">
        <v>31.78</v>
      </c>
      <c r="JH52" s="46">
        <v>31.61</v>
      </c>
      <c r="JI52" s="46">
        <v>31.45</v>
      </c>
      <c r="JJ52" s="46">
        <v>31.28</v>
      </c>
      <c r="JK52" s="46">
        <v>31.12</v>
      </c>
      <c r="JL52" s="46">
        <v>30.96</v>
      </c>
      <c r="JM52" s="46">
        <v>30.8</v>
      </c>
      <c r="JN52" s="46">
        <v>30.64</v>
      </c>
      <c r="JO52" s="46">
        <v>30.48</v>
      </c>
      <c r="JP52" s="46">
        <v>30.32</v>
      </c>
      <c r="JQ52" s="46">
        <v>30.17</v>
      </c>
      <c r="JR52" s="46">
        <v>30.01</v>
      </c>
      <c r="JS52" s="46">
        <v>29.86</v>
      </c>
      <c r="JT52" s="46">
        <v>29.7</v>
      </c>
      <c r="JU52" s="46">
        <v>29.55</v>
      </c>
      <c r="JV52" s="46">
        <v>29.4</v>
      </c>
      <c r="JW52" s="46">
        <v>29.25</v>
      </c>
      <c r="JX52" s="46">
        <v>29.1</v>
      </c>
      <c r="JY52" s="46">
        <v>28.95</v>
      </c>
      <c r="JZ52" s="46">
        <v>28.81</v>
      </c>
      <c r="KA52" s="46">
        <v>28.66</v>
      </c>
      <c r="KB52" s="46">
        <v>28.52</v>
      </c>
      <c r="KC52" s="46">
        <v>28.37</v>
      </c>
      <c r="KD52" s="46">
        <v>28.23</v>
      </c>
      <c r="KE52" s="46">
        <v>28.09</v>
      </c>
      <c r="KF52" s="46">
        <v>27.94</v>
      </c>
      <c r="KG52" s="46">
        <v>27.8</v>
      </c>
      <c r="KH52" s="46">
        <v>27.66</v>
      </c>
      <c r="KI52" s="46">
        <v>27.53</v>
      </c>
      <c r="KJ52" s="46">
        <v>27.39</v>
      </c>
      <c r="KK52" s="46">
        <v>27.25</v>
      </c>
      <c r="KL52" s="46">
        <v>27.12</v>
      </c>
      <c r="KM52" s="46">
        <v>26.98</v>
      </c>
      <c r="KN52" s="46">
        <v>26.85</v>
      </c>
      <c r="KO52" s="46">
        <v>26.72</v>
      </c>
      <c r="KP52" s="46">
        <v>26.58</v>
      </c>
      <c r="KQ52" s="46">
        <v>26.45</v>
      </c>
      <c r="KR52" s="46">
        <v>26.32</v>
      </c>
      <c r="KS52" s="46">
        <v>26.19</v>
      </c>
      <c r="KT52" s="46">
        <v>26.07</v>
      </c>
      <c r="KU52" s="46">
        <v>25.94</v>
      </c>
      <c r="KV52" s="46">
        <v>25.81</v>
      </c>
      <c r="KW52" s="46">
        <v>25.69</v>
      </c>
      <c r="KX52" s="46">
        <v>25.56</v>
      </c>
      <c r="KY52" s="46">
        <v>25.44</v>
      </c>
      <c r="KZ52" s="46">
        <v>25.32</v>
      </c>
      <c r="LA52" s="46">
        <v>25.19</v>
      </c>
      <c r="LB52" s="46">
        <v>25.07</v>
      </c>
      <c r="LC52" s="46">
        <v>24.95</v>
      </c>
      <c r="LD52" s="46">
        <v>24.83</v>
      </c>
      <c r="LE52" s="47">
        <v>24.71</v>
      </c>
    </row>
    <row r="53" spans="2:318" x14ac:dyDescent="0.25">
      <c r="B53" s="5" t="str">
        <f t="shared" si="1"/>
        <v>bhp2RSB</v>
      </c>
      <c r="C53" s="49" t="s">
        <v>12</v>
      </c>
      <c r="D53" s="51" t="s">
        <v>3</v>
      </c>
      <c r="E53" s="50" t="s">
        <v>20</v>
      </c>
      <c r="F53" s="49">
        <v>218800</v>
      </c>
      <c r="G53" s="50">
        <v>1</v>
      </c>
      <c r="H53" s="87">
        <v>218800</v>
      </c>
      <c r="I53" s="88">
        <v>25070</v>
      </c>
      <c r="J53" s="88">
        <v>15200</v>
      </c>
      <c r="K53" s="88">
        <v>11770</v>
      </c>
      <c r="L53" s="88">
        <v>8463</v>
      </c>
      <c r="M53" s="88">
        <v>6767</v>
      </c>
      <c r="N53" s="88">
        <v>5751</v>
      </c>
      <c r="O53" s="88">
        <v>4489</v>
      </c>
      <c r="P53" s="88">
        <v>3859</v>
      </c>
      <c r="Q53" s="88">
        <v>3450</v>
      </c>
      <c r="R53" s="88">
        <v>3121</v>
      </c>
      <c r="S53" s="88">
        <v>2893</v>
      </c>
      <c r="T53" s="88">
        <v>2788</v>
      </c>
      <c r="U53" s="88">
        <v>2665</v>
      </c>
      <c r="V53" s="51">
        <v>2293</v>
      </c>
      <c r="W53" s="51">
        <v>1990</v>
      </c>
      <c r="X53" s="51">
        <v>1693</v>
      </c>
      <c r="Y53" s="51">
        <v>1402</v>
      </c>
      <c r="Z53" s="51">
        <v>1128</v>
      </c>
      <c r="AA53" s="51">
        <v>880.2</v>
      </c>
      <c r="AB53" s="51">
        <v>665.1</v>
      </c>
      <c r="AC53" s="52">
        <v>539</v>
      </c>
      <c r="AD53" s="51">
        <v>442.2</v>
      </c>
      <c r="AE53" s="51">
        <v>355.6</v>
      </c>
      <c r="AF53" s="52">
        <v>280.10000000000002</v>
      </c>
      <c r="AG53" s="52">
        <v>216.2</v>
      </c>
      <c r="AH53" s="51">
        <v>194.4</v>
      </c>
      <c r="AI53" s="52">
        <v>188</v>
      </c>
      <c r="AJ53" s="51">
        <v>184.2</v>
      </c>
      <c r="AK53" s="51">
        <v>180.3</v>
      </c>
      <c r="AL53" s="53">
        <v>176.9</v>
      </c>
      <c r="AM53" s="53">
        <v>173.9</v>
      </c>
      <c r="AN53" s="53">
        <v>170.8</v>
      </c>
      <c r="AO53" s="53">
        <v>168.2</v>
      </c>
      <c r="AP53" s="53">
        <v>165.7</v>
      </c>
      <c r="AQ53" s="53">
        <v>163</v>
      </c>
      <c r="AR53" s="53">
        <v>160.30000000000001</v>
      </c>
      <c r="AS53" s="53">
        <v>157.5</v>
      </c>
      <c r="AT53" s="53">
        <v>154.6</v>
      </c>
      <c r="AU53" s="53">
        <v>151.80000000000001</v>
      </c>
      <c r="AV53" s="53">
        <v>148.9</v>
      </c>
      <c r="AW53" s="53">
        <v>146.1</v>
      </c>
      <c r="AX53" s="53">
        <v>143.30000000000001</v>
      </c>
      <c r="AY53" s="53">
        <v>140.5</v>
      </c>
      <c r="AZ53" s="53">
        <v>137.80000000000001</v>
      </c>
      <c r="BA53" s="53">
        <v>135.1</v>
      </c>
      <c r="BB53" s="53">
        <v>132.4</v>
      </c>
      <c r="BC53" s="53">
        <v>129.80000000000001</v>
      </c>
      <c r="BD53" s="53">
        <v>127.6</v>
      </c>
      <c r="BE53" s="53">
        <v>125.8</v>
      </c>
      <c r="BF53" s="53">
        <v>124.1</v>
      </c>
      <c r="BG53" s="53">
        <v>122.6</v>
      </c>
      <c r="BH53" s="53">
        <v>121</v>
      </c>
      <c r="BI53" s="53">
        <v>119.5</v>
      </c>
      <c r="BJ53" s="53">
        <v>118.1</v>
      </c>
      <c r="BK53" s="53">
        <v>116.6</v>
      </c>
      <c r="BL53" s="53">
        <v>115.2</v>
      </c>
      <c r="BM53" s="53">
        <v>113.8</v>
      </c>
      <c r="BN53" s="53">
        <v>112.4</v>
      </c>
      <c r="BO53" s="53">
        <v>111</v>
      </c>
      <c r="BP53" s="53">
        <v>109.6</v>
      </c>
      <c r="BQ53" s="53">
        <v>108.3</v>
      </c>
      <c r="BR53" s="53">
        <v>106.9</v>
      </c>
      <c r="BS53" s="53">
        <v>105.6</v>
      </c>
      <c r="BT53" s="53">
        <v>104.2</v>
      </c>
      <c r="BU53" s="53">
        <v>102.9</v>
      </c>
      <c r="BV53" s="53">
        <v>101.6</v>
      </c>
      <c r="BW53" s="53">
        <v>100.3</v>
      </c>
      <c r="BX53" s="54">
        <v>99.07</v>
      </c>
      <c r="BY53" s="54">
        <v>97.82</v>
      </c>
      <c r="BZ53" s="54">
        <v>96.59</v>
      </c>
      <c r="CA53" s="54">
        <v>95.38</v>
      </c>
      <c r="CB53" s="54">
        <v>94.18</v>
      </c>
      <c r="CC53" s="54">
        <v>93</v>
      </c>
      <c r="CD53" s="54">
        <v>91.84</v>
      </c>
      <c r="CE53" s="54">
        <v>90.7</v>
      </c>
      <c r="CF53" s="54">
        <v>89.58</v>
      </c>
      <c r="CG53" s="54">
        <v>88.48</v>
      </c>
      <c r="CH53" s="54">
        <v>87.39</v>
      </c>
      <c r="CI53" s="54">
        <v>86.32</v>
      </c>
      <c r="CJ53" s="54">
        <v>85.27</v>
      </c>
      <c r="CK53" s="54">
        <v>84.24</v>
      </c>
      <c r="CL53" s="54">
        <v>83.22</v>
      </c>
      <c r="CM53" s="54">
        <v>82.22</v>
      </c>
      <c r="CN53" s="54">
        <v>81.239999999999995</v>
      </c>
      <c r="CO53" s="54">
        <v>80.27</v>
      </c>
      <c r="CP53" s="54">
        <v>79.319999999999993</v>
      </c>
      <c r="CQ53" s="54">
        <v>78.39</v>
      </c>
      <c r="CR53" s="54">
        <v>77.47</v>
      </c>
      <c r="CS53" s="54">
        <v>76.569999999999993</v>
      </c>
      <c r="CT53" s="54">
        <v>75.680000000000007</v>
      </c>
      <c r="CU53" s="54">
        <v>74.81</v>
      </c>
      <c r="CV53" s="54">
        <v>73.959999999999994</v>
      </c>
      <c r="CW53" s="54">
        <v>73.12</v>
      </c>
      <c r="CX53" s="54">
        <v>72.290000000000006</v>
      </c>
      <c r="CY53" s="54">
        <v>71.48</v>
      </c>
      <c r="CZ53" s="54">
        <v>70.680000000000007</v>
      </c>
      <c r="DA53" s="54">
        <v>69.89</v>
      </c>
      <c r="DB53" s="54">
        <v>69.12</v>
      </c>
      <c r="DC53" s="54">
        <v>68.36</v>
      </c>
      <c r="DD53" s="54">
        <v>67.61</v>
      </c>
      <c r="DE53" s="54">
        <v>66.88</v>
      </c>
      <c r="DF53" s="54">
        <v>66.150000000000006</v>
      </c>
      <c r="DG53" s="54">
        <v>65.44</v>
      </c>
      <c r="DH53" s="54">
        <v>64.75</v>
      </c>
      <c r="DI53" s="54">
        <v>64.11</v>
      </c>
      <c r="DJ53" s="54">
        <v>63.61</v>
      </c>
      <c r="DK53" s="54">
        <v>63.11</v>
      </c>
      <c r="DL53" s="54">
        <v>62.62</v>
      </c>
      <c r="DM53" s="54">
        <v>62.15</v>
      </c>
      <c r="DN53" s="54">
        <v>61.68</v>
      </c>
      <c r="DO53" s="54">
        <v>61.22</v>
      </c>
      <c r="DP53" s="54">
        <v>60.77</v>
      </c>
      <c r="DQ53" s="54">
        <v>60.31</v>
      </c>
      <c r="DR53" s="54">
        <v>59.86</v>
      </c>
      <c r="DS53" s="54">
        <v>59.42</v>
      </c>
      <c r="DT53" s="54">
        <v>58.98</v>
      </c>
      <c r="DU53" s="54">
        <v>58.54</v>
      </c>
      <c r="DV53" s="54">
        <v>58.11</v>
      </c>
      <c r="DW53" s="54">
        <v>57.68</v>
      </c>
      <c r="DX53" s="54">
        <v>57.25</v>
      </c>
      <c r="DY53" s="54">
        <v>56.83</v>
      </c>
      <c r="DZ53" s="54">
        <v>56.42</v>
      </c>
      <c r="EA53" s="54">
        <v>56</v>
      </c>
      <c r="EB53" s="54">
        <v>55.6</v>
      </c>
      <c r="EC53" s="54">
        <v>55.19</v>
      </c>
      <c r="ED53" s="54">
        <v>54.79</v>
      </c>
      <c r="EE53" s="54">
        <v>54.39</v>
      </c>
      <c r="EF53" s="54">
        <v>54</v>
      </c>
      <c r="EG53" s="54">
        <v>53.61</v>
      </c>
      <c r="EH53" s="54">
        <v>53.23</v>
      </c>
      <c r="EI53" s="54">
        <v>52.85</v>
      </c>
      <c r="EJ53" s="54">
        <v>52.47</v>
      </c>
      <c r="EK53" s="54">
        <v>52.1</v>
      </c>
      <c r="EL53" s="54">
        <v>51.81</v>
      </c>
      <c r="EM53" s="54">
        <v>51.62</v>
      </c>
      <c r="EN53" s="54">
        <v>51.42</v>
      </c>
      <c r="EO53" s="54">
        <v>51.22</v>
      </c>
      <c r="EP53" s="54">
        <v>51.02</v>
      </c>
      <c r="EQ53" s="54">
        <v>50.83</v>
      </c>
      <c r="ER53" s="54">
        <v>50.63</v>
      </c>
      <c r="ES53" s="54">
        <v>50.43</v>
      </c>
      <c r="ET53" s="54">
        <v>50.23</v>
      </c>
      <c r="EU53" s="54">
        <v>50.03</v>
      </c>
      <c r="EV53" s="54">
        <v>49.85</v>
      </c>
      <c r="EW53" s="54">
        <v>49.66</v>
      </c>
      <c r="EX53" s="54">
        <v>49.48</v>
      </c>
      <c r="EY53" s="54">
        <v>49.29</v>
      </c>
      <c r="EZ53" s="54">
        <v>49.11</v>
      </c>
      <c r="FA53" s="54">
        <v>48.92</v>
      </c>
      <c r="FB53" s="54">
        <v>48.74</v>
      </c>
      <c r="FC53" s="54">
        <v>48.55</v>
      </c>
      <c r="FD53" s="54">
        <v>48.37</v>
      </c>
      <c r="FE53" s="54">
        <v>48.18</v>
      </c>
      <c r="FF53" s="54">
        <v>48</v>
      </c>
      <c r="FG53" s="54">
        <v>47.81</v>
      </c>
      <c r="FH53" s="54">
        <v>47.63</v>
      </c>
      <c r="FI53" s="54">
        <v>47.44</v>
      </c>
      <c r="FJ53" s="54">
        <v>47.26</v>
      </c>
      <c r="FK53" s="54">
        <v>47.07</v>
      </c>
      <c r="FL53" s="54">
        <v>46.89</v>
      </c>
      <c r="FM53" s="54">
        <v>46.71</v>
      </c>
      <c r="FN53" s="54">
        <v>46.52</v>
      </c>
      <c r="FO53" s="54">
        <v>46.34</v>
      </c>
      <c r="FP53" s="54">
        <v>46.16</v>
      </c>
      <c r="FQ53" s="54">
        <v>45.97</v>
      </c>
      <c r="FR53" s="54">
        <v>45.79</v>
      </c>
      <c r="FS53" s="54">
        <v>45.61</v>
      </c>
      <c r="FT53" s="54">
        <v>45.43</v>
      </c>
      <c r="FU53" s="54">
        <v>45.25</v>
      </c>
      <c r="FV53" s="54">
        <v>45.07</v>
      </c>
      <c r="FW53" s="54">
        <v>44.89</v>
      </c>
      <c r="FX53" s="54">
        <v>44.71</v>
      </c>
      <c r="FY53" s="54">
        <v>44.54</v>
      </c>
      <c r="FZ53" s="54">
        <v>44.36</v>
      </c>
      <c r="GA53" s="54">
        <v>44.18</v>
      </c>
      <c r="GB53" s="54">
        <v>44</v>
      </c>
      <c r="GC53" s="54">
        <v>43.83</v>
      </c>
      <c r="GD53" s="54">
        <v>43.65</v>
      </c>
      <c r="GE53" s="54">
        <v>43.48</v>
      </c>
      <c r="GF53" s="54">
        <v>43.3</v>
      </c>
      <c r="GG53" s="54">
        <v>43.13</v>
      </c>
      <c r="GH53" s="54">
        <v>42.96</v>
      </c>
      <c r="GI53" s="54">
        <v>42.79</v>
      </c>
      <c r="GJ53" s="54">
        <v>42.62</v>
      </c>
      <c r="GK53" s="54">
        <v>42.44</v>
      </c>
      <c r="GL53" s="54">
        <v>42.27</v>
      </c>
      <c r="GM53" s="54">
        <v>42.11</v>
      </c>
      <c r="GN53" s="54">
        <v>41.94</v>
      </c>
      <c r="GO53" s="54">
        <v>41.77</v>
      </c>
      <c r="GP53" s="54">
        <v>41.6</v>
      </c>
      <c r="GQ53" s="54">
        <v>41.44</v>
      </c>
      <c r="GR53" s="54">
        <v>41.27</v>
      </c>
      <c r="GS53" s="54">
        <v>41.1</v>
      </c>
      <c r="GT53" s="54">
        <v>40.94</v>
      </c>
      <c r="GU53" s="54">
        <v>40.78</v>
      </c>
      <c r="GV53" s="54">
        <v>40.61</v>
      </c>
      <c r="GW53" s="54">
        <v>40.450000000000003</v>
      </c>
      <c r="GX53" s="54">
        <v>40.29</v>
      </c>
      <c r="GY53" s="54">
        <v>40.130000000000003</v>
      </c>
      <c r="GZ53" s="54">
        <v>39.97</v>
      </c>
      <c r="HA53" s="54">
        <v>39.81</v>
      </c>
      <c r="HB53" s="54">
        <v>39.65</v>
      </c>
      <c r="HC53" s="54">
        <v>39.49</v>
      </c>
      <c r="HD53" s="54">
        <v>39.340000000000003</v>
      </c>
      <c r="HE53" s="54">
        <v>39.18</v>
      </c>
      <c r="HF53" s="54">
        <v>39.03</v>
      </c>
      <c r="HG53" s="54">
        <v>38.869999999999997</v>
      </c>
      <c r="HH53" s="54">
        <v>38.72</v>
      </c>
      <c r="HI53" s="54">
        <v>38.56</v>
      </c>
      <c r="HJ53" s="54">
        <v>38.26</v>
      </c>
      <c r="HK53" s="54">
        <v>37.96</v>
      </c>
      <c r="HL53" s="54">
        <v>37.659999999999997</v>
      </c>
      <c r="HM53" s="54">
        <v>37.369999999999997</v>
      </c>
      <c r="HN53" s="54">
        <v>37.07</v>
      </c>
      <c r="HO53" s="54">
        <v>36.78</v>
      </c>
      <c r="HP53" s="54">
        <v>36.5</v>
      </c>
      <c r="HQ53" s="54">
        <v>36.21</v>
      </c>
      <c r="HR53" s="54">
        <v>35.93</v>
      </c>
      <c r="HS53" s="54">
        <v>35.659999999999997</v>
      </c>
      <c r="HT53" s="54">
        <v>35.380000000000003</v>
      </c>
      <c r="HU53" s="54">
        <v>35.11</v>
      </c>
      <c r="HV53" s="54">
        <v>34.840000000000003</v>
      </c>
      <c r="HW53" s="54">
        <v>34.57</v>
      </c>
      <c r="HX53" s="54">
        <v>34.31</v>
      </c>
      <c r="HY53" s="54">
        <v>34.049999999999997</v>
      </c>
      <c r="HZ53" s="54">
        <v>33.79</v>
      </c>
      <c r="IA53" s="54">
        <v>33.54</v>
      </c>
      <c r="IB53" s="54">
        <v>33.29</v>
      </c>
      <c r="IC53" s="54">
        <v>33.04</v>
      </c>
      <c r="ID53" s="54">
        <v>32.79</v>
      </c>
      <c r="IE53" s="54">
        <v>32.54</v>
      </c>
      <c r="IF53" s="54">
        <v>32.299999999999997</v>
      </c>
      <c r="IG53" s="54">
        <v>32.06</v>
      </c>
      <c r="IH53" s="54">
        <v>31.83</v>
      </c>
      <c r="II53" s="54">
        <v>31.59</v>
      </c>
      <c r="IJ53" s="54">
        <v>31.36</v>
      </c>
      <c r="IK53" s="54">
        <v>31.13</v>
      </c>
      <c r="IL53" s="54">
        <v>30.9</v>
      </c>
      <c r="IM53" s="54">
        <v>30.68</v>
      </c>
      <c r="IN53" s="54">
        <v>30.46</v>
      </c>
      <c r="IO53" s="54">
        <v>30.24</v>
      </c>
      <c r="IP53" s="54">
        <v>30.02</v>
      </c>
      <c r="IQ53" s="54">
        <v>29.81</v>
      </c>
      <c r="IR53" s="54">
        <v>29.59</v>
      </c>
      <c r="IS53" s="54">
        <v>29.38</v>
      </c>
      <c r="IT53" s="54">
        <v>29.17</v>
      </c>
      <c r="IU53" s="54">
        <v>28.97</v>
      </c>
      <c r="IV53" s="54">
        <v>28.76</v>
      </c>
      <c r="IW53" s="54">
        <v>28.56</v>
      </c>
      <c r="IX53" s="54">
        <v>28.36</v>
      </c>
      <c r="IY53" s="54">
        <v>28.17</v>
      </c>
      <c r="IZ53" s="54">
        <v>27.97</v>
      </c>
      <c r="JA53" s="54">
        <v>27.78</v>
      </c>
      <c r="JB53" s="54">
        <v>27.58</v>
      </c>
      <c r="JC53" s="54">
        <v>27.4</v>
      </c>
      <c r="JD53" s="54">
        <v>27.21</v>
      </c>
      <c r="JE53" s="54">
        <v>27.02</v>
      </c>
      <c r="JF53" s="54">
        <v>26.84</v>
      </c>
      <c r="JG53" s="54">
        <v>26.66</v>
      </c>
      <c r="JH53" s="54">
        <v>26.48</v>
      </c>
      <c r="JI53" s="54">
        <v>26.3</v>
      </c>
      <c r="JJ53" s="54">
        <v>26.12</v>
      </c>
      <c r="JK53" s="54">
        <v>25.95</v>
      </c>
      <c r="JL53" s="54">
        <v>25.78</v>
      </c>
      <c r="JM53" s="54">
        <v>25.6</v>
      </c>
      <c r="JN53" s="54">
        <v>25.44</v>
      </c>
      <c r="JO53" s="54">
        <v>25.27</v>
      </c>
      <c r="JP53" s="54">
        <v>25.1</v>
      </c>
      <c r="JQ53" s="54">
        <v>24.94</v>
      </c>
      <c r="JR53" s="54">
        <v>24.78</v>
      </c>
      <c r="JS53" s="54">
        <v>24.62</v>
      </c>
      <c r="JT53" s="54">
        <v>24.46</v>
      </c>
      <c r="JU53" s="54">
        <v>24.3</v>
      </c>
      <c r="JV53" s="54">
        <v>24.14</v>
      </c>
      <c r="JW53" s="54">
        <v>23.99</v>
      </c>
      <c r="JX53" s="54">
        <v>23.83</v>
      </c>
      <c r="JY53" s="54">
        <v>23.73</v>
      </c>
      <c r="JZ53" s="54">
        <v>23.65</v>
      </c>
      <c r="KA53" s="54">
        <v>23.57</v>
      </c>
      <c r="KB53" s="54">
        <v>23.49</v>
      </c>
      <c r="KC53" s="54">
        <v>23.41</v>
      </c>
      <c r="KD53" s="54">
        <v>23.33</v>
      </c>
      <c r="KE53" s="54">
        <v>23.25</v>
      </c>
      <c r="KF53" s="54">
        <v>23.17</v>
      </c>
      <c r="KG53" s="54">
        <v>23.09</v>
      </c>
      <c r="KH53" s="54">
        <v>23.01</v>
      </c>
      <c r="KI53" s="54">
        <v>22.93</v>
      </c>
      <c r="KJ53" s="54">
        <v>22.85</v>
      </c>
      <c r="KK53" s="54">
        <v>22.77</v>
      </c>
      <c r="KL53" s="54">
        <v>22.69</v>
      </c>
      <c r="KM53" s="54">
        <v>22.62</v>
      </c>
      <c r="KN53" s="54">
        <v>22.54</v>
      </c>
      <c r="KO53" s="54">
        <v>22.46</v>
      </c>
      <c r="KP53" s="54">
        <v>22.38</v>
      </c>
      <c r="KQ53" s="54">
        <v>22.3</v>
      </c>
      <c r="KR53" s="54">
        <v>22.22</v>
      </c>
      <c r="KS53" s="54">
        <v>22.15</v>
      </c>
      <c r="KT53" s="54">
        <v>22.07</v>
      </c>
      <c r="KU53" s="54">
        <v>21.99</v>
      </c>
      <c r="KV53" s="54">
        <v>21.91</v>
      </c>
      <c r="KW53" s="54">
        <v>21.84</v>
      </c>
      <c r="KX53" s="54">
        <v>21.76</v>
      </c>
      <c r="KY53" s="54">
        <v>21.68</v>
      </c>
      <c r="KZ53" s="54">
        <v>21.61</v>
      </c>
      <c r="LA53" s="54">
        <v>21.53</v>
      </c>
      <c r="LB53" s="54">
        <v>21.46</v>
      </c>
      <c r="LC53" s="54">
        <v>21.38</v>
      </c>
      <c r="LD53" s="54">
        <v>21.31</v>
      </c>
      <c r="LE53" s="55">
        <v>21.23</v>
      </c>
    </row>
    <row r="54" spans="2:318" x14ac:dyDescent="0.25">
      <c r="B54" s="5" t="str">
        <f t="shared" si="1"/>
        <v>bhp2USM</v>
      </c>
      <c r="C54" s="49" t="s">
        <v>12</v>
      </c>
      <c r="D54" s="51" t="s">
        <v>2</v>
      </c>
      <c r="E54" s="69" t="s">
        <v>19</v>
      </c>
      <c r="F54" s="49">
        <v>225200</v>
      </c>
      <c r="G54" s="50">
        <v>1</v>
      </c>
      <c r="H54" s="87">
        <v>225200</v>
      </c>
      <c r="I54" s="88">
        <v>27250</v>
      </c>
      <c r="J54" s="88">
        <v>16080</v>
      </c>
      <c r="K54" s="88">
        <v>13340</v>
      </c>
      <c r="L54" s="88">
        <v>11200</v>
      </c>
      <c r="M54" s="88">
        <v>9569</v>
      </c>
      <c r="N54" s="88">
        <v>8322</v>
      </c>
      <c r="O54" s="88">
        <v>6561</v>
      </c>
      <c r="P54" s="88">
        <v>5338</v>
      </c>
      <c r="Q54" s="88">
        <v>4457</v>
      </c>
      <c r="R54" s="88">
        <v>3799</v>
      </c>
      <c r="S54" s="88">
        <v>3341</v>
      </c>
      <c r="T54" s="88">
        <v>3073</v>
      </c>
      <c r="U54" s="88">
        <v>2807</v>
      </c>
      <c r="V54" s="51">
        <v>2216</v>
      </c>
      <c r="W54" s="51">
        <v>1670</v>
      </c>
      <c r="X54" s="51">
        <v>1208</v>
      </c>
      <c r="Y54" s="51">
        <v>848.5</v>
      </c>
      <c r="Z54" s="52">
        <v>641</v>
      </c>
      <c r="AA54" s="51">
        <v>498.2</v>
      </c>
      <c r="AB54" s="52">
        <v>392</v>
      </c>
      <c r="AC54" s="51">
        <v>316.89999999999998</v>
      </c>
      <c r="AD54" s="51">
        <v>266.5</v>
      </c>
      <c r="AE54" s="52">
        <v>233</v>
      </c>
      <c r="AF54" s="52">
        <v>211</v>
      </c>
      <c r="AG54" s="52">
        <v>196</v>
      </c>
      <c r="AH54" s="51">
        <v>184.6</v>
      </c>
      <c r="AI54" s="51">
        <v>175.2</v>
      </c>
      <c r="AJ54" s="51">
        <v>167.6</v>
      </c>
      <c r="AK54" s="51">
        <v>160.69999999999999</v>
      </c>
      <c r="AL54" s="53">
        <v>154.30000000000001</v>
      </c>
      <c r="AM54" s="53">
        <v>148.30000000000001</v>
      </c>
      <c r="AN54" s="53">
        <v>142.6</v>
      </c>
      <c r="AO54" s="53">
        <v>137.19999999999999</v>
      </c>
      <c r="AP54" s="53">
        <v>132.30000000000001</v>
      </c>
      <c r="AQ54" s="53">
        <v>127.9</v>
      </c>
      <c r="AR54" s="53">
        <v>123.7</v>
      </c>
      <c r="AS54" s="53">
        <v>119.7</v>
      </c>
      <c r="AT54" s="53">
        <v>115.8</v>
      </c>
      <c r="AU54" s="53">
        <v>112.2</v>
      </c>
      <c r="AV54" s="53">
        <v>108.7</v>
      </c>
      <c r="AW54" s="53">
        <v>105.4</v>
      </c>
      <c r="AX54" s="53">
        <v>102.2</v>
      </c>
      <c r="AY54" s="54">
        <v>99.2</v>
      </c>
      <c r="AZ54" s="54">
        <v>96.31</v>
      </c>
      <c r="BA54" s="54">
        <v>93.55</v>
      </c>
      <c r="BB54" s="54">
        <v>90.92</v>
      </c>
      <c r="BC54" s="54">
        <v>88.4</v>
      </c>
      <c r="BD54" s="54">
        <v>85.99</v>
      </c>
      <c r="BE54" s="54">
        <v>83.69</v>
      </c>
      <c r="BF54" s="54">
        <v>81.48</v>
      </c>
      <c r="BG54" s="54">
        <v>79.37</v>
      </c>
      <c r="BH54" s="54">
        <v>77.349999999999994</v>
      </c>
      <c r="BI54" s="54">
        <v>75.400000000000006</v>
      </c>
      <c r="BJ54" s="54">
        <v>73.540000000000006</v>
      </c>
      <c r="BK54" s="54">
        <v>71.75</v>
      </c>
      <c r="BL54" s="54">
        <v>70.03</v>
      </c>
      <c r="BM54" s="54">
        <v>68.38</v>
      </c>
      <c r="BN54" s="54">
        <v>66.790000000000006</v>
      </c>
      <c r="BO54" s="54">
        <v>65.260000000000005</v>
      </c>
      <c r="BP54" s="54">
        <v>63.79</v>
      </c>
      <c r="BQ54" s="54">
        <v>62.38</v>
      </c>
      <c r="BR54" s="54">
        <v>61.01</v>
      </c>
      <c r="BS54" s="54">
        <v>59.69</v>
      </c>
      <c r="BT54" s="54">
        <v>58.43</v>
      </c>
      <c r="BU54" s="54">
        <v>57.2</v>
      </c>
      <c r="BV54" s="54">
        <v>56.02</v>
      </c>
      <c r="BW54" s="54">
        <v>54.88</v>
      </c>
      <c r="BX54" s="54">
        <v>53.77</v>
      </c>
      <c r="BY54" s="54">
        <v>52.71</v>
      </c>
      <c r="BZ54" s="54">
        <v>51.67</v>
      </c>
      <c r="CA54" s="54">
        <v>50.67</v>
      </c>
      <c r="CB54" s="54">
        <v>49.71</v>
      </c>
      <c r="CC54" s="54">
        <v>48.77</v>
      </c>
      <c r="CD54" s="54">
        <v>47.87</v>
      </c>
      <c r="CE54" s="54">
        <v>46.99</v>
      </c>
      <c r="CF54" s="54">
        <v>46.14</v>
      </c>
      <c r="CG54" s="54">
        <v>45.31</v>
      </c>
      <c r="CH54" s="54">
        <v>44.51</v>
      </c>
      <c r="CI54" s="54">
        <v>43.73</v>
      </c>
      <c r="CJ54" s="54">
        <v>42.97</v>
      </c>
      <c r="CK54" s="54">
        <v>42.24</v>
      </c>
      <c r="CL54" s="54">
        <v>41.53</v>
      </c>
      <c r="CM54" s="54">
        <v>40.840000000000003</v>
      </c>
      <c r="CN54" s="54">
        <v>40.159999999999997</v>
      </c>
      <c r="CO54" s="54">
        <v>39.51</v>
      </c>
      <c r="CP54" s="54">
        <v>38.869999999999997</v>
      </c>
      <c r="CQ54" s="54">
        <v>38.25</v>
      </c>
      <c r="CR54" s="54">
        <v>37.65</v>
      </c>
      <c r="CS54" s="54">
        <v>37.06</v>
      </c>
      <c r="CT54" s="54">
        <v>36.49</v>
      </c>
      <c r="CU54" s="54">
        <v>35.93</v>
      </c>
      <c r="CV54" s="54">
        <v>35.39</v>
      </c>
      <c r="CW54" s="54">
        <v>34.86</v>
      </c>
      <c r="CX54" s="54">
        <v>34.35</v>
      </c>
      <c r="CY54" s="54">
        <v>33.840000000000003</v>
      </c>
      <c r="CZ54" s="54">
        <v>33.35</v>
      </c>
      <c r="DA54" s="54">
        <v>32.869999999999997</v>
      </c>
      <c r="DB54" s="54">
        <v>32.409999999999997</v>
      </c>
      <c r="DC54" s="54">
        <v>31.95</v>
      </c>
      <c r="DD54" s="54">
        <v>31.51</v>
      </c>
      <c r="DE54" s="54">
        <v>31.07</v>
      </c>
      <c r="DF54" s="54">
        <v>30.65</v>
      </c>
      <c r="DG54" s="54">
        <v>30.23</v>
      </c>
      <c r="DH54" s="54">
        <v>29.83</v>
      </c>
      <c r="DI54" s="54">
        <v>29.44</v>
      </c>
      <c r="DJ54" s="54">
        <v>29.05</v>
      </c>
      <c r="DK54" s="54">
        <v>28.68</v>
      </c>
      <c r="DL54" s="54">
        <v>28.31</v>
      </c>
      <c r="DM54" s="54">
        <v>27.95</v>
      </c>
      <c r="DN54" s="54">
        <v>27.6</v>
      </c>
      <c r="DO54" s="54">
        <v>27.26</v>
      </c>
      <c r="DP54" s="54">
        <v>26.92</v>
      </c>
      <c r="DQ54" s="54">
        <v>26.59</v>
      </c>
      <c r="DR54" s="54">
        <v>26.27</v>
      </c>
      <c r="DS54" s="54">
        <v>25.95</v>
      </c>
      <c r="DT54" s="54">
        <v>25.64</v>
      </c>
      <c r="DU54" s="54">
        <v>25.34</v>
      </c>
      <c r="DV54" s="54">
        <v>25.04</v>
      </c>
      <c r="DW54" s="54">
        <v>24.75</v>
      </c>
      <c r="DX54" s="54">
        <v>24.46</v>
      </c>
      <c r="DY54" s="54">
        <v>24.18</v>
      </c>
      <c r="DZ54" s="54">
        <v>23.9</v>
      </c>
      <c r="EA54" s="54">
        <v>23.63</v>
      </c>
      <c r="EB54" s="54">
        <v>23.37</v>
      </c>
      <c r="EC54" s="54">
        <v>23.11</v>
      </c>
      <c r="ED54" s="54">
        <v>22.85</v>
      </c>
      <c r="EE54" s="54">
        <v>22.6</v>
      </c>
      <c r="EF54" s="54">
        <v>22.36</v>
      </c>
      <c r="EG54" s="54">
        <v>22.12</v>
      </c>
      <c r="EH54" s="54">
        <v>21.88</v>
      </c>
      <c r="EI54" s="54">
        <v>21.65</v>
      </c>
      <c r="EJ54" s="54">
        <v>21.42</v>
      </c>
      <c r="EK54" s="54">
        <v>21.19</v>
      </c>
      <c r="EL54" s="54">
        <v>20.97</v>
      </c>
      <c r="EM54" s="54">
        <v>20.76</v>
      </c>
      <c r="EN54" s="54">
        <v>20.54</v>
      </c>
      <c r="EO54" s="54">
        <v>20.329999999999998</v>
      </c>
      <c r="EP54" s="54">
        <v>20.13</v>
      </c>
      <c r="EQ54" s="54">
        <v>19.93</v>
      </c>
      <c r="ER54" s="54">
        <v>19.73</v>
      </c>
      <c r="ES54" s="54">
        <v>19.53</v>
      </c>
      <c r="ET54" s="54">
        <v>19.34</v>
      </c>
      <c r="EU54" s="54">
        <v>19.149999999999999</v>
      </c>
      <c r="EV54" s="54">
        <v>18.96</v>
      </c>
      <c r="EW54" s="54">
        <v>18.78</v>
      </c>
      <c r="EX54" s="54">
        <v>18.600000000000001</v>
      </c>
      <c r="EY54" s="54">
        <v>18.420000000000002</v>
      </c>
      <c r="EZ54" s="54">
        <v>18.25</v>
      </c>
      <c r="FA54" s="54">
        <v>18.079999999999998</v>
      </c>
      <c r="FB54" s="54">
        <v>17.91</v>
      </c>
      <c r="FC54" s="54">
        <v>17.739999999999998</v>
      </c>
      <c r="FD54" s="54">
        <v>17.579999999999998</v>
      </c>
      <c r="FE54" s="54">
        <v>17.420000000000002</v>
      </c>
      <c r="FF54" s="54">
        <v>17.260000000000002</v>
      </c>
      <c r="FG54" s="54">
        <v>17.100000000000001</v>
      </c>
      <c r="FH54" s="54">
        <v>16.95</v>
      </c>
      <c r="FI54" s="54">
        <v>16.8</v>
      </c>
      <c r="FJ54" s="54">
        <v>16.649999999999999</v>
      </c>
      <c r="FK54" s="54">
        <v>16.5</v>
      </c>
      <c r="FL54" s="54">
        <v>16.36</v>
      </c>
      <c r="FM54" s="54">
        <v>16.22</v>
      </c>
      <c r="FN54" s="54">
        <v>16.079999999999998</v>
      </c>
      <c r="FO54" s="54">
        <v>15.94</v>
      </c>
      <c r="FP54" s="54">
        <v>15.8</v>
      </c>
      <c r="FQ54" s="54">
        <v>15.67</v>
      </c>
      <c r="FR54" s="54">
        <v>15.53</v>
      </c>
      <c r="FS54" s="54">
        <v>15.4</v>
      </c>
      <c r="FT54" s="54">
        <v>15.27</v>
      </c>
      <c r="FU54" s="54">
        <v>15.15</v>
      </c>
      <c r="FV54" s="54">
        <v>15.02</v>
      </c>
      <c r="FW54" s="54">
        <v>14.9</v>
      </c>
      <c r="FX54" s="54">
        <v>14.78</v>
      </c>
      <c r="FY54" s="54">
        <v>14.65</v>
      </c>
      <c r="FZ54" s="54">
        <v>14.54</v>
      </c>
      <c r="GA54" s="54">
        <v>14.42</v>
      </c>
      <c r="GB54" s="54">
        <v>14.3</v>
      </c>
      <c r="GC54" s="54">
        <v>14.19</v>
      </c>
      <c r="GD54" s="54">
        <v>14.08</v>
      </c>
      <c r="GE54" s="54">
        <v>13.97</v>
      </c>
      <c r="GF54" s="54">
        <v>13.86</v>
      </c>
      <c r="GG54" s="54">
        <v>13.75</v>
      </c>
      <c r="GH54" s="54">
        <v>13.64</v>
      </c>
      <c r="GI54" s="54">
        <v>13.54</v>
      </c>
      <c r="GJ54" s="54">
        <v>13.43</v>
      </c>
      <c r="GK54" s="54">
        <v>13.33</v>
      </c>
      <c r="GL54" s="54">
        <v>13.23</v>
      </c>
      <c r="GM54" s="54">
        <v>13.13</v>
      </c>
      <c r="GN54" s="54">
        <v>13.03</v>
      </c>
      <c r="GO54" s="54">
        <v>12.93</v>
      </c>
      <c r="GP54" s="54">
        <v>12.84</v>
      </c>
      <c r="GQ54" s="54">
        <v>12.74</v>
      </c>
      <c r="GR54" s="54">
        <v>12.65</v>
      </c>
      <c r="GS54" s="54">
        <v>12.56</v>
      </c>
      <c r="GT54" s="54">
        <v>12.47</v>
      </c>
      <c r="GU54" s="54">
        <v>12.38</v>
      </c>
      <c r="GV54" s="54">
        <v>12.29</v>
      </c>
      <c r="GW54" s="54">
        <v>12.2</v>
      </c>
      <c r="GX54" s="54">
        <v>12.11</v>
      </c>
      <c r="GY54" s="54">
        <v>12.03</v>
      </c>
      <c r="GZ54" s="54">
        <v>11.94</v>
      </c>
      <c r="HA54" s="54">
        <v>11.86</v>
      </c>
      <c r="HB54" s="54">
        <v>11.77</v>
      </c>
      <c r="HC54" s="54">
        <v>11.69</v>
      </c>
      <c r="HD54" s="54">
        <v>11.61</v>
      </c>
      <c r="HE54" s="54">
        <v>11.53</v>
      </c>
      <c r="HF54" s="54">
        <v>11.45</v>
      </c>
      <c r="HG54" s="54">
        <v>11.37</v>
      </c>
      <c r="HH54" s="54">
        <v>11.3</v>
      </c>
      <c r="HI54" s="54">
        <v>11.22</v>
      </c>
      <c r="HJ54" s="54">
        <v>11.07</v>
      </c>
      <c r="HK54" s="54">
        <v>10.92</v>
      </c>
      <c r="HL54" s="54">
        <v>10.78</v>
      </c>
      <c r="HM54" s="54">
        <v>10.64</v>
      </c>
      <c r="HN54" s="54">
        <v>10.5</v>
      </c>
      <c r="HO54" s="54">
        <v>10.36</v>
      </c>
      <c r="HP54" s="54">
        <v>10.23</v>
      </c>
      <c r="HQ54" s="54">
        <v>10.1</v>
      </c>
      <c r="HR54" s="57">
        <v>9.9749999999999996</v>
      </c>
      <c r="HS54" s="57">
        <v>9.8510000000000009</v>
      </c>
      <c r="HT54" s="57">
        <v>9.73</v>
      </c>
      <c r="HU54" s="57">
        <v>9.6110000000000007</v>
      </c>
      <c r="HV54" s="57">
        <v>9.4949999999999992</v>
      </c>
      <c r="HW54" s="57">
        <v>9.3800000000000008</v>
      </c>
      <c r="HX54" s="57">
        <v>9.2680000000000007</v>
      </c>
      <c r="HY54" s="57">
        <v>9.1590000000000007</v>
      </c>
      <c r="HZ54" s="57">
        <v>9.0510000000000002</v>
      </c>
      <c r="IA54" s="57">
        <v>8.9459999999999997</v>
      </c>
      <c r="IB54" s="57">
        <v>8.8420000000000005</v>
      </c>
      <c r="IC54" s="57">
        <v>8.7409999999999997</v>
      </c>
      <c r="ID54" s="57">
        <v>8.641</v>
      </c>
      <c r="IE54" s="57">
        <v>8.5429999999999993</v>
      </c>
      <c r="IF54" s="57">
        <v>8.4480000000000004</v>
      </c>
      <c r="IG54" s="57">
        <v>8.3539999999999992</v>
      </c>
      <c r="IH54" s="57">
        <v>8.2609999999999992</v>
      </c>
      <c r="II54" s="57">
        <v>8.1709999999999994</v>
      </c>
      <c r="IJ54" s="57">
        <v>8.0820000000000007</v>
      </c>
      <c r="IK54" s="57">
        <v>7.9939999999999998</v>
      </c>
      <c r="IL54" s="57">
        <v>7.9080000000000004</v>
      </c>
      <c r="IM54" s="57">
        <v>7.8239999999999998</v>
      </c>
      <c r="IN54" s="57">
        <v>7.7409999999999997</v>
      </c>
      <c r="IO54" s="57">
        <v>7.66</v>
      </c>
      <c r="IP54" s="57">
        <v>7.58</v>
      </c>
      <c r="IQ54" s="57">
        <v>7.5010000000000003</v>
      </c>
      <c r="IR54" s="57">
        <v>7.4240000000000004</v>
      </c>
      <c r="IS54" s="57">
        <v>7.3479999999999999</v>
      </c>
      <c r="IT54" s="57">
        <v>7.2729999999999997</v>
      </c>
      <c r="IU54" s="57">
        <v>7.2</v>
      </c>
      <c r="IV54" s="57">
        <v>7.1269999999999998</v>
      </c>
      <c r="IW54" s="57">
        <v>7.056</v>
      </c>
      <c r="IX54" s="57">
        <v>6.9859999999999998</v>
      </c>
      <c r="IY54" s="57">
        <v>6.9180000000000001</v>
      </c>
      <c r="IZ54" s="57">
        <v>6.85</v>
      </c>
      <c r="JA54" s="57">
        <v>6.7839999999999998</v>
      </c>
      <c r="JB54" s="57">
        <v>6.718</v>
      </c>
      <c r="JC54" s="57">
        <v>6.6539999999999999</v>
      </c>
      <c r="JD54" s="57">
        <v>6.59</v>
      </c>
      <c r="JE54" s="57">
        <v>6.5279999999999996</v>
      </c>
      <c r="JF54" s="57">
        <v>6.4660000000000002</v>
      </c>
      <c r="JG54" s="57">
        <v>6.4059999999999997</v>
      </c>
      <c r="JH54" s="57">
        <v>6.3460000000000001</v>
      </c>
      <c r="JI54" s="57">
        <v>6.2880000000000003</v>
      </c>
      <c r="JJ54" s="57">
        <v>6.23</v>
      </c>
      <c r="JK54" s="57">
        <v>6.173</v>
      </c>
      <c r="JL54" s="57">
        <v>6.117</v>
      </c>
      <c r="JM54" s="57">
        <v>6.0620000000000003</v>
      </c>
      <c r="JN54" s="57">
        <v>6.008</v>
      </c>
      <c r="JO54" s="57">
        <v>5.9550000000000001</v>
      </c>
      <c r="JP54" s="57">
        <v>5.9029999999999996</v>
      </c>
      <c r="JQ54" s="57">
        <v>5.8520000000000003</v>
      </c>
      <c r="JR54" s="57">
        <v>5.8010000000000002</v>
      </c>
      <c r="JS54" s="57">
        <v>5.7519999999999998</v>
      </c>
      <c r="JT54" s="57">
        <v>5.7030000000000003</v>
      </c>
      <c r="JU54" s="57">
        <v>5.6539999999999999</v>
      </c>
      <c r="JV54" s="57">
        <v>5.6070000000000002</v>
      </c>
      <c r="JW54" s="57">
        <v>5.56</v>
      </c>
      <c r="JX54" s="57">
        <v>5.5140000000000002</v>
      </c>
      <c r="JY54" s="57">
        <v>5.468</v>
      </c>
      <c r="JZ54" s="57">
        <v>5.423</v>
      </c>
      <c r="KA54" s="57">
        <v>5.3789999999999996</v>
      </c>
      <c r="KB54" s="57">
        <v>5.3360000000000003</v>
      </c>
      <c r="KC54" s="57">
        <v>5.2930000000000001</v>
      </c>
      <c r="KD54" s="57">
        <v>5.25</v>
      </c>
      <c r="KE54" s="57">
        <v>5.2080000000000002</v>
      </c>
      <c r="KF54" s="57">
        <v>5.1669999999999998</v>
      </c>
      <c r="KG54" s="57">
        <v>5.1260000000000003</v>
      </c>
      <c r="KH54" s="57">
        <v>5.0860000000000003</v>
      </c>
      <c r="KI54" s="57">
        <v>5.0469999999999997</v>
      </c>
      <c r="KJ54" s="57">
        <v>5.008</v>
      </c>
      <c r="KK54" s="57">
        <v>4.9690000000000003</v>
      </c>
      <c r="KL54" s="57">
        <v>4.931</v>
      </c>
      <c r="KM54" s="57">
        <v>4.8940000000000001</v>
      </c>
      <c r="KN54" s="57">
        <v>4.8570000000000002</v>
      </c>
      <c r="KO54" s="57">
        <v>4.82</v>
      </c>
      <c r="KP54" s="57">
        <v>4.7839999999999998</v>
      </c>
      <c r="KQ54" s="57">
        <v>4.7489999999999997</v>
      </c>
      <c r="KR54" s="57">
        <v>4.7130000000000001</v>
      </c>
      <c r="KS54" s="57">
        <v>4.6790000000000003</v>
      </c>
      <c r="KT54" s="57">
        <v>4.6449999999999996</v>
      </c>
      <c r="KU54" s="57">
        <v>4.6109999999999998</v>
      </c>
      <c r="KV54" s="57">
        <v>4.5780000000000003</v>
      </c>
      <c r="KW54" s="57">
        <v>4.5449999999999999</v>
      </c>
      <c r="KX54" s="57">
        <v>4.5110000000000001</v>
      </c>
      <c r="KY54" s="57">
        <v>4.4790000000000001</v>
      </c>
      <c r="KZ54" s="57">
        <v>4.4459999999999997</v>
      </c>
      <c r="LA54" s="57">
        <v>4.4139999999999997</v>
      </c>
      <c r="LB54" s="57">
        <v>4.3819999999999997</v>
      </c>
      <c r="LC54" s="57">
        <v>4.351</v>
      </c>
      <c r="LD54" s="57">
        <v>4.32</v>
      </c>
      <c r="LE54" s="58">
        <v>4.29</v>
      </c>
    </row>
    <row r="55" spans="2:318" ht="15.75" thickBot="1" x14ac:dyDescent="0.3">
      <c r="B55" s="5" t="str">
        <f t="shared" si="1"/>
        <v>bhp2USB</v>
      </c>
      <c r="C55" s="49" t="s">
        <v>12</v>
      </c>
      <c r="D55" s="51" t="s">
        <v>2</v>
      </c>
      <c r="E55" s="50" t="s">
        <v>20</v>
      </c>
      <c r="F55" s="49">
        <v>233200</v>
      </c>
      <c r="G55" s="50">
        <v>1</v>
      </c>
      <c r="H55" s="90">
        <v>233200</v>
      </c>
      <c r="I55" s="91">
        <v>25070</v>
      </c>
      <c r="J55" s="91">
        <v>15010</v>
      </c>
      <c r="K55" s="91">
        <v>12220</v>
      </c>
      <c r="L55" s="91">
        <v>10130</v>
      </c>
      <c r="M55" s="91">
        <v>8558</v>
      </c>
      <c r="N55" s="91">
        <v>7351</v>
      </c>
      <c r="O55" s="91">
        <v>5642</v>
      </c>
      <c r="P55" s="91">
        <v>4518</v>
      </c>
      <c r="Q55" s="91">
        <v>3740</v>
      </c>
      <c r="R55" s="91">
        <v>3178</v>
      </c>
      <c r="S55" s="91">
        <v>2775</v>
      </c>
      <c r="T55" s="91">
        <v>2464</v>
      </c>
      <c r="U55" s="91">
        <v>2184</v>
      </c>
      <c r="V55" s="61">
        <v>1594</v>
      </c>
      <c r="W55" s="61">
        <v>1241</v>
      </c>
      <c r="X55" s="62">
        <v>986.2</v>
      </c>
      <c r="Y55" s="61">
        <v>771.7</v>
      </c>
      <c r="Z55" s="61">
        <v>592.70000000000005</v>
      </c>
      <c r="AA55" s="61">
        <v>452.1</v>
      </c>
      <c r="AB55" s="61">
        <v>350.7</v>
      </c>
      <c r="AC55" s="62">
        <v>280</v>
      </c>
      <c r="AD55" s="61">
        <v>232.6</v>
      </c>
      <c r="AE55" s="61">
        <v>201.4</v>
      </c>
      <c r="AF55" s="61">
        <v>180.7</v>
      </c>
      <c r="AG55" s="61">
        <v>166.4</v>
      </c>
      <c r="AH55" s="61">
        <v>156.5</v>
      </c>
      <c r="AI55" s="61">
        <v>148.4</v>
      </c>
      <c r="AJ55" s="61">
        <v>141.69999999999999</v>
      </c>
      <c r="AK55" s="61">
        <v>136.19999999999999</v>
      </c>
      <c r="AL55" s="63">
        <v>131.19999999999999</v>
      </c>
      <c r="AM55" s="63">
        <v>126.4</v>
      </c>
      <c r="AN55" s="63">
        <v>121.8</v>
      </c>
      <c r="AO55" s="63">
        <v>117.4</v>
      </c>
      <c r="AP55" s="63">
        <v>113.3</v>
      </c>
      <c r="AQ55" s="63">
        <v>109.3</v>
      </c>
      <c r="AR55" s="63">
        <v>105.6</v>
      </c>
      <c r="AS55" s="63">
        <v>102</v>
      </c>
      <c r="AT55" s="7">
        <v>98.62</v>
      </c>
      <c r="AU55" s="7">
        <v>95.4</v>
      </c>
      <c r="AV55" s="7">
        <v>92.34</v>
      </c>
      <c r="AW55" s="7">
        <v>89.42</v>
      </c>
      <c r="AX55" s="7">
        <v>86.65</v>
      </c>
      <c r="AY55" s="7">
        <v>84.01</v>
      </c>
      <c r="AZ55" s="7">
        <v>81.5</v>
      </c>
      <c r="BA55" s="7">
        <v>79.099999999999994</v>
      </c>
      <c r="BB55" s="7">
        <v>76.819999999999993</v>
      </c>
      <c r="BC55" s="7">
        <v>74.69</v>
      </c>
      <c r="BD55" s="7">
        <v>72.72</v>
      </c>
      <c r="BE55" s="7">
        <v>70.83</v>
      </c>
      <c r="BF55" s="7">
        <v>69.010000000000005</v>
      </c>
      <c r="BG55" s="7">
        <v>67.27</v>
      </c>
      <c r="BH55" s="7">
        <v>65.61</v>
      </c>
      <c r="BI55" s="7">
        <v>64</v>
      </c>
      <c r="BJ55" s="7">
        <v>62.46</v>
      </c>
      <c r="BK55" s="7">
        <v>60.98</v>
      </c>
      <c r="BL55" s="7">
        <v>59.56</v>
      </c>
      <c r="BM55" s="7">
        <v>58.19</v>
      </c>
      <c r="BN55" s="7">
        <v>56.87</v>
      </c>
      <c r="BO55" s="7">
        <v>55.6</v>
      </c>
      <c r="BP55" s="7">
        <v>54.37</v>
      </c>
      <c r="BQ55" s="7">
        <v>53.19</v>
      </c>
      <c r="BR55" s="7">
        <v>52.06</v>
      </c>
      <c r="BS55" s="7">
        <v>50.96</v>
      </c>
      <c r="BT55" s="7">
        <v>49.9</v>
      </c>
      <c r="BU55" s="7">
        <v>48.87</v>
      </c>
      <c r="BV55" s="7">
        <v>47.88</v>
      </c>
      <c r="BW55" s="7">
        <v>46.92</v>
      </c>
      <c r="BX55" s="7">
        <v>46</v>
      </c>
      <c r="BY55" s="7">
        <v>45.1</v>
      </c>
      <c r="BZ55" s="7">
        <v>44.23</v>
      </c>
      <c r="CA55" s="7">
        <v>43.4</v>
      </c>
      <c r="CB55" s="7">
        <v>42.58</v>
      </c>
      <c r="CC55" s="7">
        <v>41.79</v>
      </c>
      <c r="CD55" s="7">
        <v>41.03</v>
      </c>
      <c r="CE55" s="7">
        <v>40.29</v>
      </c>
      <c r="CF55" s="7">
        <v>39.57</v>
      </c>
      <c r="CG55" s="7">
        <v>38.869999999999997</v>
      </c>
      <c r="CH55" s="7">
        <v>38.200000000000003</v>
      </c>
      <c r="CI55" s="7">
        <v>37.54</v>
      </c>
      <c r="CJ55" s="7">
        <v>36.9</v>
      </c>
      <c r="CK55" s="7">
        <v>36.28</v>
      </c>
      <c r="CL55" s="7">
        <v>35.68</v>
      </c>
      <c r="CM55" s="7">
        <v>35.090000000000003</v>
      </c>
      <c r="CN55" s="7">
        <v>34.520000000000003</v>
      </c>
      <c r="CO55" s="7">
        <v>33.97</v>
      </c>
      <c r="CP55" s="7">
        <v>33.43</v>
      </c>
      <c r="CQ55" s="7">
        <v>32.9</v>
      </c>
      <c r="CR55" s="7">
        <v>32.39</v>
      </c>
      <c r="CS55" s="7">
        <v>31.89</v>
      </c>
      <c r="CT55" s="7">
        <v>31.41</v>
      </c>
      <c r="CU55" s="7">
        <v>30.93</v>
      </c>
      <c r="CV55" s="7">
        <v>30.47</v>
      </c>
      <c r="CW55" s="7">
        <v>30.02</v>
      </c>
      <c r="CX55" s="7">
        <v>29.58</v>
      </c>
      <c r="CY55" s="7">
        <v>29.15</v>
      </c>
      <c r="CZ55" s="7">
        <v>28.74</v>
      </c>
      <c r="DA55" s="7">
        <v>28.33</v>
      </c>
      <c r="DB55" s="7">
        <v>27.93</v>
      </c>
      <c r="DC55" s="7">
        <v>27.54</v>
      </c>
      <c r="DD55" s="7">
        <v>27.16</v>
      </c>
      <c r="DE55" s="7">
        <v>26.79</v>
      </c>
      <c r="DF55" s="7">
        <v>26.43</v>
      </c>
      <c r="DG55" s="7">
        <v>26.07</v>
      </c>
      <c r="DH55" s="7">
        <v>25.73</v>
      </c>
      <c r="DI55" s="7">
        <v>25.39</v>
      </c>
      <c r="DJ55" s="7">
        <v>25.06</v>
      </c>
      <c r="DK55" s="7">
        <v>24.74</v>
      </c>
      <c r="DL55" s="7">
        <v>24.42</v>
      </c>
      <c r="DM55" s="7">
        <v>24.11</v>
      </c>
      <c r="DN55" s="7">
        <v>23.81</v>
      </c>
      <c r="DO55" s="7">
        <v>23.51</v>
      </c>
      <c r="DP55" s="7">
        <v>23.22</v>
      </c>
      <c r="DQ55" s="7">
        <v>22.93</v>
      </c>
      <c r="DR55" s="7">
        <v>22.65</v>
      </c>
      <c r="DS55" s="7">
        <v>22.38</v>
      </c>
      <c r="DT55" s="7">
        <v>22.11</v>
      </c>
      <c r="DU55" s="7">
        <v>21.85</v>
      </c>
      <c r="DV55" s="7">
        <v>21.59</v>
      </c>
      <c r="DW55" s="7">
        <v>21.34</v>
      </c>
      <c r="DX55" s="7">
        <v>21.09</v>
      </c>
      <c r="DY55" s="7">
        <v>20.85</v>
      </c>
      <c r="DZ55" s="7">
        <v>20.61</v>
      </c>
      <c r="EA55" s="7">
        <v>20.38</v>
      </c>
      <c r="EB55" s="7">
        <v>20.149999999999999</v>
      </c>
      <c r="EC55" s="7">
        <v>19.93</v>
      </c>
      <c r="ED55" s="7">
        <v>19.71</v>
      </c>
      <c r="EE55" s="7">
        <v>19.489999999999998</v>
      </c>
      <c r="EF55" s="7">
        <v>19.28</v>
      </c>
      <c r="EG55" s="7">
        <v>19.07</v>
      </c>
      <c r="EH55" s="7">
        <v>18.87</v>
      </c>
      <c r="EI55" s="7">
        <v>18.670000000000002</v>
      </c>
      <c r="EJ55" s="7">
        <v>18.47</v>
      </c>
      <c r="EK55" s="7">
        <v>18.28</v>
      </c>
      <c r="EL55" s="7">
        <v>18.09</v>
      </c>
      <c r="EM55" s="7">
        <v>17.899999999999999</v>
      </c>
      <c r="EN55" s="7">
        <v>17.72</v>
      </c>
      <c r="EO55" s="7">
        <v>17.54</v>
      </c>
      <c r="EP55" s="7">
        <v>17.36</v>
      </c>
      <c r="EQ55" s="7">
        <v>17.18</v>
      </c>
      <c r="ER55" s="7">
        <v>17.010000000000002</v>
      </c>
      <c r="ES55" s="7">
        <v>16.84</v>
      </c>
      <c r="ET55" s="7">
        <v>16.68</v>
      </c>
      <c r="EU55" s="7">
        <v>16.510000000000002</v>
      </c>
      <c r="EV55" s="7">
        <v>16.350000000000001</v>
      </c>
      <c r="EW55" s="7">
        <v>16.2</v>
      </c>
      <c r="EX55" s="7">
        <v>16.04</v>
      </c>
      <c r="EY55" s="7">
        <v>15.89</v>
      </c>
      <c r="EZ55" s="7">
        <v>15.74</v>
      </c>
      <c r="FA55" s="7">
        <v>15.59</v>
      </c>
      <c r="FB55" s="7">
        <v>15.44</v>
      </c>
      <c r="FC55" s="7">
        <v>15.3</v>
      </c>
      <c r="FD55" s="7">
        <v>15.16</v>
      </c>
      <c r="FE55" s="7">
        <v>15.02</v>
      </c>
      <c r="FF55" s="7">
        <v>14.88</v>
      </c>
      <c r="FG55" s="7">
        <v>14.75</v>
      </c>
      <c r="FH55" s="7">
        <v>14.62</v>
      </c>
      <c r="FI55" s="7">
        <v>14.49</v>
      </c>
      <c r="FJ55" s="7">
        <v>14.36</v>
      </c>
      <c r="FK55" s="7">
        <v>14.23</v>
      </c>
      <c r="FL55" s="7">
        <v>14.11</v>
      </c>
      <c r="FM55" s="7">
        <v>13.98</v>
      </c>
      <c r="FN55" s="7">
        <v>13.86</v>
      </c>
      <c r="FO55" s="7">
        <v>13.74</v>
      </c>
      <c r="FP55" s="7">
        <v>13.63</v>
      </c>
      <c r="FQ55" s="7">
        <v>13.51</v>
      </c>
      <c r="FR55" s="7">
        <v>13.4</v>
      </c>
      <c r="FS55" s="7">
        <v>13.28</v>
      </c>
      <c r="FT55" s="7">
        <v>13.17</v>
      </c>
      <c r="FU55" s="7">
        <v>13.06</v>
      </c>
      <c r="FV55" s="7">
        <v>12.95</v>
      </c>
      <c r="FW55" s="7">
        <v>12.85</v>
      </c>
      <c r="FX55" s="7">
        <v>12.74</v>
      </c>
      <c r="FY55" s="7">
        <v>12.64</v>
      </c>
      <c r="FZ55" s="7">
        <v>12.54</v>
      </c>
      <c r="GA55" s="7">
        <v>12.44</v>
      </c>
      <c r="GB55" s="7">
        <v>12.34</v>
      </c>
      <c r="GC55" s="7">
        <v>12.24</v>
      </c>
      <c r="GD55" s="7">
        <v>12.14</v>
      </c>
      <c r="GE55" s="7">
        <v>12.05</v>
      </c>
      <c r="GF55" s="7">
        <v>11.95</v>
      </c>
      <c r="GG55" s="7">
        <v>11.86</v>
      </c>
      <c r="GH55" s="7">
        <v>11.77</v>
      </c>
      <c r="GI55" s="7">
        <v>11.68</v>
      </c>
      <c r="GJ55" s="7">
        <v>11.59</v>
      </c>
      <c r="GK55" s="7">
        <v>11.5</v>
      </c>
      <c r="GL55" s="7">
        <v>11.41</v>
      </c>
      <c r="GM55" s="7">
        <v>11.33</v>
      </c>
      <c r="GN55" s="7">
        <v>11.24</v>
      </c>
      <c r="GO55" s="7">
        <v>11.16</v>
      </c>
      <c r="GP55" s="7">
        <v>11.07</v>
      </c>
      <c r="GQ55" s="7">
        <v>10.99</v>
      </c>
      <c r="GR55" s="7">
        <v>10.91</v>
      </c>
      <c r="GS55" s="7">
        <v>10.83</v>
      </c>
      <c r="GT55" s="7">
        <v>10.75</v>
      </c>
      <c r="GU55" s="7">
        <v>10.67</v>
      </c>
      <c r="GV55" s="7">
        <v>10.6</v>
      </c>
      <c r="GW55" s="7">
        <v>10.52</v>
      </c>
      <c r="GX55" s="7">
        <v>10.45</v>
      </c>
      <c r="GY55" s="7">
        <v>10.37</v>
      </c>
      <c r="GZ55" s="7">
        <v>10.3</v>
      </c>
      <c r="HA55" s="7">
        <v>10.23</v>
      </c>
      <c r="HB55" s="7">
        <v>10.16</v>
      </c>
      <c r="HC55" s="7">
        <v>10.08</v>
      </c>
      <c r="HD55" s="7">
        <v>10.02</v>
      </c>
      <c r="HE55" s="64">
        <v>9.9459999999999997</v>
      </c>
      <c r="HF55" s="64">
        <v>9.8780000000000001</v>
      </c>
      <c r="HG55" s="64">
        <v>9.81</v>
      </c>
      <c r="HH55" s="64">
        <v>9.7439999999999998</v>
      </c>
      <c r="HI55" s="64">
        <v>9.6780000000000008</v>
      </c>
      <c r="HJ55" s="64">
        <v>9.548</v>
      </c>
      <c r="HK55" s="64">
        <v>9.4220000000000006</v>
      </c>
      <c r="HL55" s="64">
        <v>9.298</v>
      </c>
      <c r="HM55" s="64">
        <v>9.1769999999999996</v>
      </c>
      <c r="HN55" s="64">
        <v>9.0589999999999993</v>
      </c>
      <c r="HO55" s="64">
        <v>8.9429999999999996</v>
      </c>
      <c r="HP55" s="64">
        <v>8.83</v>
      </c>
      <c r="HQ55" s="64">
        <v>8.7189999999999994</v>
      </c>
      <c r="HR55" s="64">
        <v>8.6110000000000007</v>
      </c>
      <c r="HS55" s="64">
        <v>8.5050000000000008</v>
      </c>
      <c r="HT55" s="64">
        <v>8.4009999999999998</v>
      </c>
      <c r="HU55" s="64">
        <v>8.2989999999999995</v>
      </c>
      <c r="HV55" s="64">
        <v>8.1999999999999993</v>
      </c>
      <c r="HW55" s="64">
        <v>8.1020000000000003</v>
      </c>
      <c r="HX55" s="64">
        <v>8.0060000000000002</v>
      </c>
      <c r="HY55" s="64">
        <v>7.9109999999999996</v>
      </c>
      <c r="HZ55" s="64">
        <v>7.8179999999999996</v>
      </c>
      <c r="IA55" s="64">
        <v>7.7279999999999998</v>
      </c>
      <c r="IB55" s="64">
        <v>7.6379999999999999</v>
      </c>
      <c r="IC55" s="64">
        <v>7.5510000000000002</v>
      </c>
      <c r="ID55" s="64">
        <v>7.4649999999999999</v>
      </c>
      <c r="IE55" s="64">
        <v>7.3810000000000002</v>
      </c>
      <c r="IF55" s="64">
        <v>7.298</v>
      </c>
      <c r="IG55" s="64">
        <v>7.2169999999999996</v>
      </c>
      <c r="IH55" s="64">
        <v>7.1379999999999999</v>
      </c>
      <c r="II55" s="64">
        <v>7.06</v>
      </c>
      <c r="IJ55" s="64">
        <v>6.9829999999999997</v>
      </c>
      <c r="IK55" s="64">
        <v>6.907</v>
      </c>
      <c r="IL55" s="64">
        <v>6.8330000000000002</v>
      </c>
      <c r="IM55" s="64">
        <v>6.7610000000000001</v>
      </c>
      <c r="IN55" s="64">
        <v>6.6890000000000001</v>
      </c>
      <c r="IO55" s="64">
        <v>6.6189999999999998</v>
      </c>
      <c r="IP55" s="64">
        <v>6.55</v>
      </c>
      <c r="IQ55" s="64">
        <v>6.4820000000000002</v>
      </c>
      <c r="IR55" s="64">
        <v>6.4160000000000004</v>
      </c>
      <c r="IS55" s="64">
        <v>6.35</v>
      </c>
      <c r="IT55" s="64">
        <v>6.2859999999999996</v>
      </c>
      <c r="IU55" s="64">
        <v>6.2229999999999999</v>
      </c>
      <c r="IV55" s="64">
        <v>6.16</v>
      </c>
      <c r="IW55" s="64">
        <v>6.0990000000000002</v>
      </c>
      <c r="IX55" s="64">
        <v>6.0389999999999997</v>
      </c>
      <c r="IY55" s="64">
        <v>5.98</v>
      </c>
      <c r="IZ55" s="64">
        <v>5.9210000000000003</v>
      </c>
      <c r="JA55" s="64">
        <v>5.8639999999999999</v>
      </c>
      <c r="JB55" s="64">
        <v>5.8079999999999998</v>
      </c>
      <c r="JC55" s="64">
        <v>5.7519999999999998</v>
      </c>
      <c r="JD55" s="64">
        <v>5.6970000000000001</v>
      </c>
      <c r="JE55" s="64">
        <v>5.6440000000000001</v>
      </c>
      <c r="JF55" s="64">
        <v>5.5910000000000002</v>
      </c>
      <c r="JG55" s="64">
        <v>5.5380000000000003</v>
      </c>
      <c r="JH55" s="64">
        <v>5.4870000000000001</v>
      </c>
      <c r="JI55" s="64">
        <v>5.4370000000000003</v>
      </c>
      <c r="JJ55" s="64">
        <v>5.3869999999999996</v>
      </c>
      <c r="JK55" s="64">
        <v>5.3380000000000001</v>
      </c>
      <c r="JL55" s="64">
        <v>5.2889999999999997</v>
      </c>
      <c r="JM55" s="64">
        <v>5.242</v>
      </c>
      <c r="JN55" s="64">
        <v>5.1950000000000003</v>
      </c>
      <c r="JO55" s="64">
        <v>5.149</v>
      </c>
      <c r="JP55" s="64">
        <v>5.1029999999999998</v>
      </c>
      <c r="JQ55" s="64">
        <v>5.0579999999999998</v>
      </c>
      <c r="JR55" s="64">
        <v>5.0140000000000002</v>
      </c>
      <c r="JS55" s="64">
        <v>4.97</v>
      </c>
      <c r="JT55" s="64">
        <v>4.9269999999999996</v>
      </c>
      <c r="JU55" s="64">
        <v>4.8849999999999998</v>
      </c>
      <c r="JV55" s="64">
        <v>4.843</v>
      </c>
      <c r="JW55" s="64">
        <v>4.8019999999999996</v>
      </c>
      <c r="JX55" s="64">
        <v>4.7610000000000001</v>
      </c>
      <c r="JY55" s="64">
        <v>4.7210000000000001</v>
      </c>
      <c r="JZ55" s="64">
        <v>4.6820000000000004</v>
      </c>
      <c r="KA55" s="64">
        <v>4.6429999999999998</v>
      </c>
      <c r="KB55" s="64">
        <v>4.6040000000000001</v>
      </c>
      <c r="KC55" s="64">
        <v>4.5670000000000002</v>
      </c>
      <c r="KD55" s="64">
        <v>4.5289999999999999</v>
      </c>
      <c r="KE55" s="64">
        <v>4.492</v>
      </c>
      <c r="KF55" s="64">
        <v>4.4560000000000004</v>
      </c>
      <c r="KG55" s="64">
        <v>4.42</v>
      </c>
      <c r="KH55" s="64">
        <v>4.3840000000000003</v>
      </c>
      <c r="KI55" s="64">
        <v>4.3499999999999996</v>
      </c>
      <c r="KJ55" s="64">
        <v>4.3150000000000004</v>
      </c>
      <c r="KK55" s="64">
        <v>4.2809999999999997</v>
      </c>
      <c r="KL55" s="64">
        <v>4.2469999999999999</v>
      </c>
      <c r="KM55" s="64">
        <v>4.2140000000000004</v>
      </c>
      <c r="KN55" s="64">
        <v>4.181</v>
      </c>
      <c r="KO55" s="64">
        <v>4.149</v>
      </c>
      <c r="KP55" s="64">
        <v>4.117</v>
      </c>
      <c r="KQ55" s="64">
        <v>4.085</v>
      </c>
      <c r="KR55" s="64">
        <v>4.0540000000000003</v>
      </c>
      <c r="KS55" s="64">
        <v>4.0229999999999997</v>
      </c>
      <c r="KT55" s="64">
        <v>3.9929999999999999</v>
      </c>
      <c r="KU55" s="64">
        <v>3.9630000000000001</v>
      </c>
      <c r="KV55" s="64">
        <v>3.9329999999999998</v>
      </c>
      <c r="KW55" s="64">
        <v>3.9039999999999999</v>
      </c>
      <c r="KX55" s="64">
        <v>3.875</v>
      </c>
      <c r="KY55" s="64">
        <v>3.8460000000000001</v>
      </c>
      <c r="KZ55" s="64">
        <v>3.8180000000000001</v>
      </c>
      <c r="LA55" s="64">
        <v>3.79</v>
      </c>
      <c r="LB55" s="64">
        <v>3.7629999999999999</v>
      </c>
      <c r="LC55" s="64">
        <v>3.7349999999999999</v>
      </c>
      <c r="LD55" s="64">
        <v>3.7090000000000001</v>
      </c>
      <c r="LE55" s="65">
        <v>3.6819999999999999</v>
      </c>
    </row>
    <row r="56" spans="2:318" x14ac:dyDescent="0.25">
      <c r="B56" s="5" t="str">
        <f t="shared" si="1"/>
        <v>bhp3RSM</v>
      </c>
      <c r="C56" s="41" t="s">
        <v>13</v>
      </c>
      <c r="D56" s="43" t="s">
        <v>3</v>
      </c>
      <c r="E56" s="42" t="s">
        <v>19</v>
      </c>
      <c r="F56" s="41">
        <v>185000</v>
      </c>
      <c r="G56" s="42">
        <v>2</v>
      </c>
      <c r="H56" s="85">
        <v>185000</v>
      </c>
      <c r="I56" s="86">
        <v>127600</v>
      </c>
      <c r="J56" s="86">
        <v>103000</v>
      </c>
      <c r="K56" s="86">
        <v>85250</v>
      </c>
      <c r="L56" s="86">
        <v>72210</v>
      </c>
      <c r="M56" s="86">
        <v>62250</v>
      </c>
      <c r="N56" s="86">
        <v>54440</v>
      </c>
      <c r="O56" s="86">
        <v>43080</v>
      </c>
      <c r="P56" s="86">
        <v>35290</v>
      </c>
      <c r="Q56" s="86">
        <v>29670</v>
      </c>
      <c r="R56" s="86">
        <v>25450</v>
      </c>
      <c r="S56" s="86">
        <v>22190</v>
      </c>
      <c r="T56" s="86">
        <v>20080</v>
      </c>
      <c r="U56" s="86">
        <v>18770</v>
      </c>
      <c r="V56" s="86">
        <v>15850</v>
      </c>
      <c r="W56" s="75">
        <v>13040</v>
      </c>
      <c r="X56" s="75">
        <v>10370</v>
      </c>
      <c r="Y56" s="75">
        <v>8698</v>
      </c>
      <c r="Z56" s="75">
        <v>7783</v>
      </c>
      <c r="AA56" s="75">
        <v>6954</v>
      </c>
      <c r="AB56" s="75">
        <v>6145</v>
      </c>
      <c r="AC56" s="75">
        <v>5365</v>
      </c>
      <c r="AD56" s="75">
        <v>4624</v>
      </c>
      <c r="AE56" s="75">
        <v>3933</v>
      </c>
      <c r="AF56" s="75">
        <v>3298</v>
      </c>
      <c r="AG56" s="86">
        <v>2727</v>
      </c>
      <c r="AH56" s="75">
        <v>2222</v>
      </c>
      <c r="AI56" s="75">
        <v>1784</v>
      </c>
      <c r="AJ56" s="75">
        <v>1410</v>
      </c>
      <c r="AK56" s="75">
        <v>1098</v>
      </c>
      <c r="AL56" s="45">
        <v>842.2</v>
      </c>
      <c r="AM56" s="45">
        <v>635.79999999999995</v>
      </c>
      <c r="AN56" s="45">
        <v>472.6</v>
      </c>
      <c r="AO56" s="45">
        <v>345.8</v>
      </c>
      <c r="AP56" s="45">
        <v>249.1</v>
      </c>
      <c r="AQ56" s="45">
        <v>176.7</v>
      </c>
      <c r="AR56" s="45">
        <v>123.4</v>
      </c>
      <c r="AS56" s="46">
        <v>84.89</v>
      </c>
      <c r="AT56" s="46">
        <v>72.75</v>
      </c>
      <c r="AU56" s="46">
        <v>70.510000000000005</v>
      </c>
      <c r="AV56" s="46">
        <v>69.22</v>
      </c>
      <c r="AW56" s="46">
        <v>68.42</v>
      </c>
      <c r="AX56" s="46">
        <v>67.59</v>
      </c>
      <c r="AY56" s="46">
        <v>66.73</v>
      </c>
      <c r="AZ56" s="46">
        <v>65.849999999999994</v>
      </c>
      <c r="BA56" s="46">
        <v>64.95</v>
      </c>
      <c r="BB56" s="46">
        <v>64.040000000000006</v>
      </c>
      <c r="BC56" s="46">
        <v>63.13</v>
      </c>
      <c r="BD56" s="46">
        <v>62.21</v>
      </c>
      <c r="BE56" s="46">
        <v>61.29</v>
      </c>
      <c r="BF56" s="46">
        <v>60.38</v>
      </c>
      <c r="BG56" s="46">
        <v>59.47</v>
      </c>
      <c r="BH56" s="46">
        <v>58.57</v>
      </c>
      <c r="BI56" s="46">
        <v>57.68</v>
      </c>
      <c r="BJ56" s="46">
        <v>56.8</v>
      </c>
      <c r="BK56" s="46">
        <v>55.93</v>
      </c>
      <c r="BL56" s="46">
        <v>55.07</v>
      </c>
      <c r="BM56" s="46">
        <v>54.22</v>
      </c>
      <c r="BN56" s="46">
        <v>53.38</v>
      </c>
      <c r="BO56" s="46">
        <v>52.56</v>
      </c>
      <c r="BP56" s="46">
        <v>52.23</v>
      </c>
      <c r="BQ56" s="46">
        <v>52.11</v>
      </c>
      <c r="BR56" s="46">
        <v>52</v>
      </c>
      <c r="BS56" s="46">
        <v>51.88</v>
      </c>
      <c r="BT56" s="46">
        <v>51.74</v>
      </c>
      <c r="BU56" s="46">
        <v>51.58</v>
      </c>
      <c r="BV56" s="46">
        <v>51.41</v>
      </c>
      <c r="BW56" s="46">
        <v>51.22</v>
      </c>
      <c r="BX56" s="46">
        <v>51.03</v>
      </c>
      <c r="BY56" s="46">
        <v>50.82</v>
      </c>
      <c r="BZ56" s="46">
        <v>50.6</v>
      </c>
      <c r="CA56" s="46">
        <v>50.39</v>
      </c>
      <c r="CB56" s="46">
        <v>50.18</v>
      </c>
      <c r="CC56" s="46">
        <v>49.96</v>
      </c>
      <c r="CD56" s="46">
        <v>49.74</v>
      </c>
      <c r="CE56" s="46">
        <v>49.53</v>
      </c>
      <c r="CF56" s="46">
        <v>49.33</v>
      </c>
      <c r="CG56" s="46">
        <v>49.11</v>
      </c>
      <c r="CH56" s="46">
        <v>48.89</v>
      </c>
      <c r="CI56" s="46">
        <v>48.67</v>
      </c>
      <c r="CJ56" s="46">
        <v>48.43</v>
      </c>
      <c r="CK56" s="46">
        <v>48.2</v>
      </c>
      <c r="CL56" s="46">
        <v>47.95</v>
      </c>
      <c r="CM56" s="46">
        <v>47.71</v>
      </c>
      <c r="CN56" s="46">
        <v>47.46</v>
      </c>
      <c r="CO56" s="46">
        <v>47.2</v>
      </c>
      <c r="CP56" s="46">
        <v>46.94</v>
      </c>
      <c r="CQ56" s="46">
        <v>46.68</v>
      </c>
      <c r="CR56" s="46">
        <v>46.42</v>
      </c>
      <c r="CS56" s="46">
        <v>46.16</v>
      </c>
      <c r="CT56" s="46">
        <v>45.89</v>
      </c>
      <c r="CU56" s="46">
        <v>45.64</v>
      </c>
      <c r="CV56" s="46">
        <v>45.4</v>
      </c>
      <c r="CW56" s="46">
        <v>45.16</v>
      </c>
      <c r="CX56" s="46">
        <v>44.92</v>
      </c>
      <c r="CY56" s="46">
        <v>44.67</v>
      </c>
      <c r="CZ56" s="46">
        <v>44.43</v>
      </c>
      <c r="DA56" s="46">
        <v>44.22</v>
      </c>
      <c r="DB56" s="46">
        <v>44.04</v>
      </c>
      <c r="DC56" s="46">
        <v>43.86</v>
      </c>
      <c r="DD56" s="46">
        <v>43.68</v>
      </c>
      <c r="DE56" s="46">
        <v>43.5</v>
      </c>
      <c r="DF56" s="46">
        <v>43.31</v>
      </c>
      <c r="DG56" s="46">
        <v>43.12</v>
      </c>
      <c r="DH56" s="46">
        <v>42.93</v>
      </c>
      <c r="DI56" s="46">
        <v>42.74</v>
      </c>
      <c r="DJ56" s="46">
        <v>42.55</v>
      </c>
      <c r="DK56" s="46">
        <v>42.36</v>
      </c>
      <c r="DL56" s="46">
        <v>42.16</v>
      </c>
      <c r="DM56" s="46">
        <v>41.96</v>
      </c>
      <c r="DN56" s="46">
        <v>41.77</v>
      </c>
      <c r="DO56" s="46">
        <v>41.57</v>
      </c>
      <c r="DP56" s="46">
        <v>41.37</v>
      </c>
      <c r="DQ56" s="46">
        <v>41.17</v>
      </c>
      <c r="DR56" s="46">
        <v>40.98</v>
      </c>
      <c r="DS56" s="46">
        <v>40.83</v>
      </c>
      <c r="DT56" s="46">
        <v>40.68</v>
      </c>
      <c r="DU56" s="46">
        <v>40.520000000000003</v>
      </c>
      <c r="DV56" s="46">
        <v>40.369999999999997</v>
      </c>
      <c r="DW56" s="46">
        <v>40.21</v>
      </c>
      <c r="DX56" s="46">
        <v>40.06</v>
      </c>
      <c r="DY56" s="46">
        <v>39.9</v>
      </c>
      <c r="DZ56" s="46">
        <v>39.74</v>
      </c>
      <c r="EA56" s="46">
        <v>39.58</v>
      </c>
      <c r="EB56" s="46">
        <v>39.42</v>
      </c>
      <c r="EC56" s="46">
        <v>39.26</v>
      </c>
      <c r="ED56" s="46">
        <v>39.1</v>
      </c>
      <c r="EE56" s="46">
        <v>38.93</v>
      </c>
      <c r="EF56" s="46">
        <v>38.770000000000003</v>
      </c>
      <c r="EG56" s="46">
        <v>38.61</v>
      </c>
      <c r="EH56" s="46">
        <v>38.450000000000003</v>
      </c>
      <c r="EI56" s="46">
        <v>38.28</v>
      </c>
      <c r="EJ56" s="46">
        <v>38.119999999999997</v>
      </c>
      <c r="EK56" s="46">
        <v>37.950000000000003</v>
      </c>
      <c r="EL56" s="46">
        <v>37.79</v>
      </c>
      <c r="EM56" s="46">
        <v>37.630000000000003</v>
      </c>
      <c r="EN56" s="46">
        <v>37.46</v>
      </c>
      <c r="EO56" s="46">
        <v>37.33</v>
      </c>
      <c r="EP56" s="46">
        <v>37.200000000000003</v>
      </c>
      <c r="EQ56" s="46">
        <v>37.07</v>
      </c>
      <c r="ER56" s="46">
        <v>36.94</v>
      </c>
      <c r="ES56" s="46">
        <v>36.799999999999997</v>
      </c>
      <c r="ET56" s="46">
        <v>36.67</v>
      </c>
      <c r="EU56" s="46">
        <v>36.54</v>
      </c>
      <c r="EV56" s="46">
        <v>36.4</v>
      </c>
      <c r="EW56" s="46">
        <v>36.270000000000003</v>
      </c>
      <c r="EX56" s="46">
        <v>36.14</v>
      </c>
      <c r="EY56" s="46">
        <v>36.01</v>
      </c>
      <c r="EZ56" s="46">
        <v>35.880000000000003</v>
      </c>
      <c r="FA56" s="46">
        <v>35.75</v>
      </c>
      <c r="FB56" s="46">
        <v>35.619999999999997</v>
      </c>
      <c r="FC56" s="46">
        <v>35.49</v>
      </c>
      <c r="FD56" s="46">
        <v>35.36</v>
      </c>
      <c r="FE56" s="46">
        <v>35.229999999999997</v>
      </c>
      <c r="FF56" s="46">
        <v>35.1</v>
      </c>
      <c r="FG56" s="46">
        <v>34.97</v>
      </c>
      <c r="FH56" s="46">
        <v>34.840000000000003</v>
      </c>
      <c r="FI56" s="46">
        <v>34.71</v>
      </c>
      <c r="FJ56" s="46">
        <v>34.58</v>
      </c>
      <c r="FK56" s="46">
        <v>34.450000000000003</v>
      </c>
      <c r="FL56" s="46">
        <v>34.32</v>
      </c>
      <c r="FM56" s="46">
        <v>34.200000000000003</v>
      </c>
      <c r="FN56" s="46">
        <v>34.07</v>
      </c>
      <c r="FO56" s="46">
        <v>33.94</v>
      </c>
      <c r="FP56" s="46">
        <v>33.81</v>
      </c>
      <c r="FQ56" s="46">
        <v>33.68</v>
      </c>
      <c r="FR56" s="46">
        <v>33.549999999999997</v>
      </c>
      <c r="FS56" s="46">
        <v>33.42</v>
      </c>
      <c r="FT56" s="46">
        <v>33.29</v>
      </c>
      <c r="FU56" s="46">
        <v>33.17</v>
      </c>
      <c r="FV56" s="46">
        <v>33.04</v>
      </c>
      <c r="FW56" s="46">
        <v>32.909999999999997</v>
      </c>
      <c r="FX56" s="46">
        <v>32.78</v>
      </c>
      <c r="FY56" s="46">
        <v>32.659999999999997</v>
      </c>
      <c r="FZ56" s="46">
        <v>32.53</v>
      </c>
      <c r="GA56" s="46">
        <v>32.4</v>
      </c>
      <c r="GB56" s="46">
        <v>32.28</v>
      </c>
      <c r="GC56" s="46">
        <v>32.15</v>
      </c>
      <c r="GD56" s="46">
        <v>32.03</v>
      </c>
      <c r="GE56" s="46">
        <v>31.9</v>
      </c>
      <c r="GF56" s="46">
        <v>31.78</v>
      </c>
      <c r="GG56" s="46">
        <v>31.65</v>
      </c>
      <c r="GH56" s="46">
        <v>31.53</v>
      </c>
      <c r="GI56" s="46">
        <v>31.41</v>
      </c>
      <c r="GJ56" s="46">
        <v>31.28</v>
      </c>
      <c r="GK56" s="46">
        <v>31.16</v>
      </c>
      <c r="GL56" s="46">
        <v>31.04</v>
      </c>
      <c r="GM56" s="46">
        <v>30.92</v>
      </c>
      <c r="GN56" s="46">
        <v>30.8</v>
      </c>
      <c r="GO56" s="46">
        <v>30.68</v>
      </c>
      <c r="GP56" s="46">
        <v>30.56</v>
      </c>
      <c r="GQ56" s="46">
        <v>30.44</v>
      </c>
      <c r="GR56" s="46">
        <v>30.32</v>
      </c>
      <c r="GS56" s="46">
        <v>30.2</v>
      </c>
      <c r="GT56" s="46">
        <v>30.08</v>
      </c>
      <c r="GU56" s="46">
        <v>29.96</v>
      </c>
      <c r="GV56" s="46">
        <v>29.84</v>
      </c>
      <c r="GW56" s="46">
        <v>29.73</v>
      </c>
      <c r="GX56" s="46">
        <v>29.61</v>
      </c>
      <c r="GY56" s="46">
        <v>29.49</v>
      </c>
      <c r="GZ56" s="46">
        <v>29.38</v>
      </c>
      <c r="HA56" s="46">
        <v>29.26</v>
      </c>
      <c r="HB56" s="46">
        <v>29.15</v>
      </c>
      <c r="HC56" s="46">
        <v>29.06</v>
      </c>
      <c r="HD56" s="46">
        <v>28.99</v>
      </c>
      <c r="HE56" s="46">
        <v>28.92</v>
      </c>
      <c r="HF56" s="46">
        <v>28.84</v>
      </c>
      <c r="HG56" s="46">
        <v>28.77</v>
      </c>
      <c r="HH56" s="46">
        <v>28.7</v>
      </c>
      <c r="HI56" s="46">
        <v>28.63</v>
      </c>
      <c r="HJ56" s="46">
        <v>28.49</v>
      </c>
      <c r="HK56" s="46">
        <v>28.34</v>
      </c>
      <c r="HL56" s="46">
        <v>28.2</v>
      </c>
      <c r="HM56" s="46">
        <v>28.06</v>
      </c>
      <c r="HN56" s="46">
        <v>27.91</v>
      </c>
      <c r="HO56" s="46">
        <v>27.77</v>
      </c>
      <c r="HP56" s="46">
        <v>27.63</v>
      </c>
      <c r="HQ56" s="46">
        <v>27.48</v>
      </c>
      <c r="HR56" s="46">
        <v>27.34</v>
      </c>
      <c r="HS56" s="46">
        <v>27.2</v>
      </c>
      <c r="HT56" s="46">
        <v>27.06</v>
      </c>
      <c r="HU56" s="46">
        <v>26.91</v>
      </c>
      <c r="HV56" s="46">
        <v>26.77</v>
      </c>
      <c r="HW56" s="46">
        <v>26.63</v>
      </c>
      <c r="HX56" s="46">
        <v>26.49</v>
      </c>
      <c r="HY56" s="46">
        <v>26.35</v>
      </c>
      <c r="HZ56" s="46">
        <v>26.21</v>
      </c>
      <c r="IA56" s="46">
        <v>26.07</v>
      </c>
      <c r="IB56" s="46">
        <v>25.93</v>
      </c>
      <c r="IC56" s="46">
        <v>25.79</v>
      </c>
      <c r="ID56" s="46">
        <v>25.65</v>
      </c>
      <c r="IE56" s="46">
        <v>25.51</v>
      </c>
      <c r="IF56" s="46">
        <v>25.37</v>
      </c>
      <c r="IG56" s="46">
        <v>25.24</v>
      </c>
      <c r="IH56" s="46">
        <v>25.1</v>
      </c>
      <c r="II56" s="46">
        <v>24.96</v>
      </c>
      <c r="IJ56" s="46">
        <v>24.83</v>
      </c>
      <c r="IK56" s="46">
        <v>24.69</v>
      </c>
      <c r="IL56" s="46">
        <v>24.56</v>
      </c>
      <c r="IM56" s="46">
        <v>24.43</v>
      </c>
      <c r="IN56" s="46">
        <v>24.3</v>
      </c>
      <c r="IO56" s="46">
        <v>24.16</v>
      </c>
      <c r="IP56" s="46">
        <v>24.03</v>
      </c>
      <c r="IQ56" s="46">
        <v>23.9</v>
      </c>
      <c r="IR56" s="46">
        <v>23.77</v>
      </c>
      <c r="IS56" s="46">
        <v>23.64</v>
      </c>
      <c r="IT56" s="46">
        <v>23.52</v>
      </c>
      <c r="IU56" s="46">
        <v>23.39</v>
      </c>
      <c r="IV56" s="46">
        <v>23.26</v>
      </c>
      <c r="IW56" s="46">
        <v>23.14</v>
      </c>
      <c r="IX56" s="46">
        <v>23.01</v>
      </c>
      <c r="IY56" s="46">
        <v>22.89</v>
      </c>
      <c r="IZ56" s="46">
        <v>22.77</v>
      </c>
      <c r="JA56" s="46">
        <v>22.64</v>
      </c>
      <c r="JB56" s="46">
        <v>22.52</v>
      </c>
      <c r="JC56" s="46">
        <v>22.4</v>
      </c>
      <c r="JD56" s="46">
        <v>22.28</v>
      </c>
      <c r="JE56" s="46">
        <v>22.16</v>
      </c>
      <c r="JF56" s="46">
        <v>22.04</v>
      </c>
      <c r="JG56" s="46">
        <v>21.92</v>
      </c>
      <c r="JH56" s="46">
        <v>21.81</v>
      </c>
      <c r="JI56" s="46">
        <v>21.69</v>
      </c>
      <c r="JJ56" s="46">
        <v>21.57</v>
      </c>
      <c r="JK56" s="46">
        <v>21.46</v>
      </c>
      <c r="JL56" s="46">
        <v>21.35</v>
      </c>
      <c r="JM56" s="46">
        <v>21.23</v>
      </c>
      <c r="JN56" s="46">
        <v>21.12</v>
      </c>
      <c r="JO56" s="46">
        <v>21.01</v>
      </c>
      <c r="JP56" s="46">
        <v>20.9</v>
      </c>
      <c r="JQ56" s="46">
        <v>20.79</v>
      </c>
      <c r="JR56" s="46">
        <v>20.68</v>
      </c>
      <c r="JS56" s="46">
        <v>20.57</v>
      </c>
      <c r="JT56" s="46">
        <v>20.46</v>
      </c>
      <c r="JU56" s="46">
        <v>20.350000000000001</v>
      </c>
      <c r="JV56" s="46">
        <v>20.25</v>
      </c>
      <c r="JW56" s="46">
        <v>20.14</v>
      </c>
      <c r="JX56" s="46">
        <v>20.04</v>
      </c>
      <c r="JY56" s="46">
        <v>19.93</v>
      </c>
      <c r="JZ56" s="46">
        <v>19.829999999999998</v>
      </c>
      <c r="KA56" s="46">
        <v>19.73</v>
      </c>
      <c r="KB56" s="46">
        <v>19.63</v>
      </c>
      <c r="KC56" s="46">
        <v>19.53</v>
      </c>
      <c r="KD56" s="46">
        <v>19.420000000000002</v>
      </c>
      <c r="KE56" s="46">
        <v>19.329999999999998</v>
      </c>
      <c r="KF56" s="46">
        <v>19.23</v>
      </c>
      <c r="KG56" s="46">
        <v>19.13</v>
      </c>
      <c r="KH56" s="46">
        <v>19.03</v>
      </c>
      <c r="KI56" s="46">
        <v>18.93</v>
      </c>
      <c r="KJ56" s="46">
        <v>18.84</v>
      </c>
      <c r="KK56" s="46">
        <v>18.739999999999998</v>
      </c>
      <c r="KL56" s="46">
        <v>18.649999999999999</v>
      </c>
      <c r="KM56" s="46">
        <v>18.59</v>
      </c>
      <c r="KN56" s="46">
        <v>18.53</v>
      </c>
      <c r="KO56" s="46">
        <v>18.47</v>
      </c>
      <c r="KP56" s="46">
        <v>18.399999999999999</v>
      </c>
      <c r="KQ56" s="46">
        <v>18.34</v>
      </c>
      <c r="KR56" s="46">
        <v>18.28</v>
      </c>
      <c r="KS56" s="46">
        <v>18.22</v>
      </c>
      <c r="KT56" s="46">
        <v>18.16</v>
      </c>
      <c r="KU56" s="46">
        <v>18.100000000000001</v>
      </c>
      <c r="KV56" s="46">
        <v>18.04</v>
      </c>
      <c r="KW56" s="46">
        <v>17.98</v>
      </c>
      <c r="KX56" s="46">
        <v>17.920000000000002</v>
      </c>
      <c r="KY56" s="46">
        <v>17.87</v>
      </c>
      <c r="KZ56" s="46">
        <v>17.809999999999999</v>
      </c>
      <c r="LA56" s="46">
        <v>17.75</v>
      </c>
      <c r="LB56" s="46">
        <v>17.690000000000001</v>
      </c>
      <c r="LC56" s="46">
        <v>17.63</v>
      </c>
      <c r="LD56" s="46">
        <v>17.579999999999998</v>
      </c>
      <c r="LE56" s="47">
        <v>17.53</v>
      </c>
    </row>
    <row r="57" spans="2:318" x14ac:dyDescent="0.25">
      <c r="B57" s="5" t="str">
        <f t="shared" si="1"/>
        <v>bhp3RSB</v>
      </c>
      <c r="C57" s="49" t="s">
        <v>13</v>
      </c>
      <c r="D57" s="51" t="s">
        <v>3</v>
      </c>
      <c r="E57" s="50" t="s">
        <v>20</v>
      </c>
      <c r="F57" s="49">
        <v>189800</v>
      </c>
      <c r="G57" s="50">
        <v>2</v>
      </c>
      <c r="H57" s="87">
        <v>189800</v>
      </c>
      <c r="I57" s="88">
        <v>132100</v>
      </c>
      <c r="J57" s="88">
        <v>101900</v>
      </c>
      <c r="K57" s="88">
        <v>81730</v>
      </c>
      <c r="L57" s="88">
        <v>68040</v>
      </c>
      <c r="M57" s="88">
        <v>57860</v>
      </c>
      <c r="N57" s="88">
        <v>50060</v>
      </c>
      <c r="O57" s="88">
        <v>39000</v>
      </c>
      <c r="P57" s="88">
        <v>31620</v>
      </c>
      <c r="Q57" s="88">
        <v>26380</v>
      </c>
      <c r="R57" s="88">
        <v>22510</v>
      </c>
      <c r="S57" s="88">
        <v>19530</v>
      </c>
      <c r="T57" s="88">
        <v>17600</v>
      </c>
      <c r="U57" s="88">
        <v>16340</v>
      </c>
      <c r="V57" s="51">
        <v>13990</v>
      </c>
      <c r="W57" s="51">
        <v>12300</v>
      </c>
      <c r="X57" s="51">
        <v>10720</v>
      </c>
      <c r="Y57" s="51">
        <v>9348</v>
      </c>
      <c r="Z57" s="51">
        <v>8227</v>
      </c>
      <c r="AA57" s="51">
        <v>7164</v>
      </c>
      <c r="AB57" s="51">
        <v>6226</v>
      </c>
      <c r="AC57" s="51">
        <v>5336</v>
      </c>
      <c r="AD57" s="51">
        <v>4505</v>
      </c>
      <c r="AE57" s="51">
        <v>3746</v>
      </c>
      <c r="AF57" s="51">
        <v>3065</v>
      </c>
      <c r="AG57" s="51">
        <v>2467</v>
      </c>
      <c r="AH57" s="51">
        <v>1953</v>
      </c>
      <c r="AI57" s="51">
        <v>1520</v>
      </c>
      <c r="AJ57" s="51">
        <v>1163</v>
      </c>
      <c r="AK57" s="51">
        <v>874.6</v>
      </c>
      <c r="AL57" s="53">
        <v>646.29999999999995</v>
      </c>
      <c r="AM57" s="53">
        <v>469.2</v>
      </c>
      <c r="AN57" s="53">
        <v>334.7</v>
      </c>
      <c r="AO57" s="53">
        <v>234.6</v>
      </c>
      <c r="AP57" s="53">
        <v>161.5</v>
      </c>
      <c r="AQ57" s="53">
        <v>109.3</v>
      </c>
      <c r="AR57" s="54">
        <v>72.78</v>
      </c>
      <c r="AS57" s="54">
        <v>65.16</v>
      </c>
      <c r="AT57" s="54">
        <v>64.02</v>
      </c>
      <c r="AU57" s="54">
        <v>62.86</v>
      </c>
      <c r="AV57" s="54">
        <v>61.69</v>
      </c>
      <c r="AW57" s="54">
        <v>60.52</v>
      </c>
      <c r="AX57" s="54">
        <v>59.35</v>
      </c>
      <c r="AY57" s="54">
        <v>58.2</v>
      </c>
      <c r="AZ57" s="54">
        <v>57.06</v>
      </c>
      <c r="BA57" s="54">
        <v>55.94</v>
      </c>
      <c r="BB57" s="54">
        <v>54.83</v>
      </c>
      <c r="BC57" s="54">
        <v>53.79</v>
      </c>
      <c r="BD57" s="54">
        <v>53.58</v>
      </c>
      <c r="BE57" s="54">
        <v>53.51</v>
      </c>
      <c r="BF57" s="54">
        <v>53.49</v>
      </c>
      <c r="BG57" s="54">
        <v>53.42</v>
      </c>
      <c r="BH57" s="54">
        <v>53.33</v>
      </c>
      <c r="BI57" s="54">
        <v>53.2</v>
      </c>
      <c r="BJ57" s="54">
        <v>53.04</v>
      </c>
      <c r="BK57" s="54">
        <v>52.86</v>
      </c>
      <c r="BL57" s="54">
        <v>52.72</v>
      </c>
      <c r="BM57" s="54">
        <v>52.63</v>
      </c>
      <c r="BN57" s="54">
        <v>52.52</v>
      </c>
      <c r="BO57" s="54">
        <v>52.38</v>
      </c>
      <c r="BP57" s="54">
        <v>52.23</v>
      </c>
      <c r="BQ57" s="54">
        <v>52.06</v>
      </c>
      <c r="BR57" s="54">
        <v>51.86</v>
      </c>
      <c r="BS57" s="54">
        <v>51.68</v>
      </c>
      <c r="BT57" s="54">
        <v>51.55</v>
      </c>
      <c r="BU57" s="54">
        <v>51.41</v>
      </c>
      <c r="BV57" s="54">
        <v>51.25</v>
      </c>
      <c r="BW57" s="54">
        <v>51.09</v>
      </c>
      <c r="BX57" s="54">
        <v>50.94</v>
      </c>
      <c r="BY57" s="54">
        <v>50.77</v>
      </c>
      <c r="BZ57" s="54">
        <v>50.58</v>
      </c>
      <c r="CA57" s="54">
        <v>50.39</v>
      </c>
      <c r="CB57" s="54">
        <v>50.19</v>
      </c>
      <c r="CC57" s="54">
        <v>49.98</v>
      </c>
      <c r="CD57" s="54">
        <v>49.76</v>
      </c>
      <c r="CE57" s="54">
        <v>49.55</v>
      </c>
      <c r="CF57" s="54">
        <v>49.34</v>
      </c>
      <c r="CG57" s="54">
        <v>49.13</v>
      </c>
      <c r="CH57" s="54">
        <v>48.9</v>
      </c>
      <c r="CI57" s="54">
        <v>48.68</v>
      </c>
      <c r="CJ57" s="54">
        <v>48.44</v>
      </c>
      <c r="CK57" s="54">
        <v>48.21</v>
      </c>
      <c r="CL57" s="54">
        <v>47.96</v>
      </c>
      <c r="CM57" s="54">
        <v>47.72</v>
      </c>
      <c r="CN57" s="54">
        <v>47.47</v>
      </c>
      <c r="CO57" s="54">
        <v>47.21</v>
      </c>
      <c r="CP57" s="54">
        <v>46.96</v>
      </c>
      <c r="CQ57" s="54">
        <v>46.69</v>
      </c>
      <c r="CR57" s="54">
        <v>46.43</v>
      </c>
      <c r="CS57" s="54">
        <v>46.17</v>
      </c>
      <c r="CT57" s="54">
        <v>45.9</v>
      </c>
      <c r="CU57" s="54">
        <v>45.63</v>
      </c>
      <c r="CV57" s="54">
        <v>45.36</v>
      </c>
      <c r="CW57" s="54">
        <v>45.09</v>
      </c>
      <c r="CX57" s="54">
        <v>44.82</v>
      </c>
      <c r="CY57" s="54">
        <v>44.56</v>
      </c>
      <c r="CZ57" s="54">
        <v>44.32</v>
      </c>
      <c r="DA57" s="54">
        <v>44.09</v>
      </c>
      <c r="DB57" s="54">
        <v>43.85</v>
      </c>
      <c r="DC57" s="54">
        <v>43.61</v>
      </c>
      <c r="DD57" s="54">
        <v>43.38</v>
      </c>
      <c r="DE57" s="54">
        <v>43.14</v>
      </c>
      <c r="DF57" s="54">
        <v>42.9</v>
      </c>
      <c r="DG57" s="54">
        <v>42.66</v>
      </c>
      <c r="DH57" s="54">
        <v>42.41</v>
      </c>
      <c r="DI57" s="54">
        <v>42.17</v>
      </c>
      <c r="DJ57" s="54">
        <v>41.93</v>
      </c>
      <c r="DK57" s="54">
        <v>41.69</v>
      </c>
      <c r="DL57" s="54">
        <v>41.45</v>
      </c>
      <c r="DM57" s="54">
        <v>41.21</v>
      </c>
      <c r="DN57" s="54">
        <v>40.97</v>
      </c>
      <c r="DO57" s="54">
        <v>40.74</v>
      </c>
      <c r="DP57" s="54">
        <v>40.53</v>
      </c>
      <c r="DQ57" s="54">
        <v>40.31</v>
      </c>
      <c r="DR57" s="54">
        <v>40.090000000000003</v>
      </c>
      <c r="DS57" s="54">
        <v>39.880000000000003</v>
      </c>
      <c r="DT57" s="54">
        <v>39.659999999999997</v>
      </c>
      <c r="DU57" s="54">
        <v>39.450000000000003</v>
      </c>
      <c r="DV57" s="54">
        <v>39.229999999999997</v>
      </c>
      <c r="DW57" s="54">
        <v>39.020000000000003</v>
      </c>
      <c r="DX57" s="54">
        <v>38.799999999999997</v>
      </c>
      <c r="DY57" s="54">
        <v>38.590000000000003</v>
      </c>
      <c r="DZ57" s="54">
        <v>38.380000000000003</v>
      </c>
      <c r="EA57" s="54">
        <v>38.17</v>
      </c>
      <c r="EB57" s="54">
        <v>37.950000000000003</v>
      </c>
      <c r="EC57" s="54">
        <v>37.74</v>
      </c>
      <c r="ED57" s="54">
        <v>37.53</v>
      </c>
      <c r="EE57" s="54">
        <v>37.32</v>
      </c>
      <c r="EF57" s="54">
        <v>37.119999999999997</v>
      </c>
      <c r="EG57" s="54">
        <v>36.909999999999997</v>
      </c>
      <c r="EH57" s="54">
        <v>36.700000000000003</v>
      </c>
      <c r="EI57" s="54">
        <v>36.5</v>
      </c>
      <c r="EJ57" s="54">
        <v>36.29</v>
      </c>
      <c r="EK57" s="54">
        <v>36.090000000000003</v>
      </c>
      <c r="EL57" s="54">
        <v>35.89</v>
      </c>
      <c r="EM57" s="54">
        <v>35.68</v>
      </c>
      <c r="EN57" s="54">
        <v>35.479999999999997</v>
      </c>
      <c r="EO57" s="54">
        <v>35.29</v>
      </c>
      <c r="EP57" s="54">
        <v>35.090000000000003</v>
      </c>
      <c r="EQ57" s="54">
        <v>34.89</v>
      </c>
      <c r="ER57" s="54">
        <v>34.69</v>
      </c>
      <c r="ES57" s="54">
        <v>34.5</v>
      </c>
      <c r="ET57" s="54">
        <v>34.31</v>
      </c>
      <c r="EU57" s="54">
        <v>34.11</v>
      </c>
      <c r="EV57" s="54">
        <v>33.92</v>
      </c>
      <c r="EW57" s="54">
        <v>33.729999999999997</v>
      </c>
      <c r="EX57" s="54">
        <v>33.54</v>
      </c>
      <c r="EY57" s="54">
        <v>33.36</v>
      </c>
      <c r="EZ57" s="54">
        <v>33.17</v>
      </c>
      <c r="FA57" s="54">
        <v>32.99</v>
      </c>
      <c r="FB57" s="54">
        <v>32.799999999999997</v>
      </c>
      <c r="FC57" s="54">
        <v>32.67</v>
      </c>
      <c r="FD57" s="54">
        <v>32.549999999999997</v>
      </c>
      <c r="FE57" s="54">
        <v>32.43</v>
      </c>
      <c r="FF57" s="54">
        <v>32.32</v>
      </c>
      <c r="FG57" s="54">
        <v>32.200000000000003</v>
      </c>
      <c r="FH57" s="54">
        <v>32.08</v>
      </c>
      <c r="FI57" s="54">
        <v>31.96</v>
      </c>
      <c r="FJ57" s="54">
        <v>31.85</v>
      </c>
      <c r="FK57" s="54">
        <v>31.73</v>
      </c>
      <c r="FL57" s="54">
        <v>31.61</v>
      </c>
      <c r="FM57" s="54">
        <v>31.49</v>
      </c>
      <c r="FN57" s="54">
        <v>31.38</v>
      </c>
      <c r="FO57" s="54">
        <v>31.26</v>
      </c>
      <c r="FP57" s="54">
        <v>31.14</v>
      </c>
      <c r="FQ57" s="54">
        <v>31.03</v>
      </c>
      <c r="FR57" s="54">
        <v>30.91</v>
      </c>
      <c r="FS57" s="54">
        <v>30.79</v>
      </c>
      <c r="FT57" s="54">
        <v>30.68</v>
      </c>
      <c r="FU57" s="54">
        <v>30.56</v>
      </c>
      <c r="FV57" s="54">
        <v>30.44</v>
      </c>
      <c r="FW57" s="54">
        <v>30.33</v>
      </c>
      <c r="FX57" s="54">
        <v>30.21</v>
      </c>
      <c r="FY57" s="54">
        <v>30.1</v>
      </c>
      <c r="FZ57" s="54">
        <v>29.98</v>
      </c>
      <c r="GA57" s="54">
        <v>29.87</v>
      </c>
      <c r="GB57" s="54">
        <v>29.75</v>
      </c>
      <c r="GC57" s="54">
        <v>29.64</v>
      </c>
      <c r="GD57" s="54">
        <v>29.52</v>
      </c>
      <c r="GE57" s="54">
        <v>29.41</v>
      </c>
      <c r="GF57" s="54">
        <v>29.3</v>
      </c>
      <c r="GG57" s="54">
        <v>29.19</v>
      </c>
      <c r="GH57" s="54">
        <v>29.07</v>
      </c>
      <c r="GI57" s="54">
        <v>28.96</v>
      </c>
      <c r="GJ57" s="54">
        <v>28.85</v>
      </c>
      <c r="GK57" s="54">
        <v>28.74</v>
      </c>
      <c r="GL57" s="54">
        <v>28.63</v>
      </c>
      <c r="GM57" s="54">
        <v>28.52</v>
      </c>
      <c r="GN57" s="54">
        <v>28.41</v>
      </c>
      <c r="GO57" s="54">
        <v>28.3</v>
      </c>
      <c r="GP57" s="54">
        <v>28.19</v>
      </c>
      <c r="GQ57" s="54">
        <v>28.08</v>
      </c>
      <c r="GR57" s="54">
        <v>27.97</v>
      </c>
      <c r="GS57" s="54">
        <v>27.86</v>
      </c>
      <c r="GT57" s="54">
        <v>27.75</v>
      </c>
      <c r="GU57" s="54">
        <v>27.65</v>
      </c>
      <c r="GV57" s="54">
        <v>27.54</v>
      </c>
      <c r="GW57" s="54">
        <v>27.43</v>
      </c>
      <c r="GX57" s="54">
        <v>27.33</v>
      </c>
      <c r="GY57" s="54">
        <v>27.22</v>
      </c>
      <c r="GZ57" s="54">
        <v>27.11</v>
      </c>
      <c r="HA57" s="54">
        <v>27.01</v>
      </c>
      <c r="HB57" s="54">
        <v>26.91</v>
      </c>
      <c r="HC57" s="54">
        <v>26.8</v>
      </c>
      <c r="HD57" s="54">
        <v>26.7</v>
      </c>
      <c r="HE57" s="54">
        <v>26.6</v>
      </c>
      <c r="HF57" s="54">
        <v>26.49</v>
      </c>
      <c r="HG57" s="54">
        <v>26.39</v>
      </c>
      <c r="HH57" s="54">
        <v>26.29</v>
      </c>
      <c r="HI57" s="54">
        <v>26.19</v>
      </c>
      <c r="HJ57" s="54">
        <v>25.99</v>
      </c>
      <c r="HK57" s="54">
        <v>25.79</v>
      </c>
      <c r="HL57" s="54">
        <v>25.59</v>
      </c>
      <c r="HM57" s="54">
        <v>25.4</v>
      </c>
      <c r="HN57" s="54">
        <v>25.2</v>
      </c>
      <c r="HO57" s="54">
        <v>25.01</v>
      </c>
      <c r="HP57" s="54">
        <v>24.82</v>
      </c>
      <c r="HQ57" s="54">
        <v>24.63</v>
      </c>
      <c r="HR57" s="54">
        <v>24.45</v>
      </c>
      <c r="HS57" s="54">
        <v>24.26</v>
      </c>
      <c r="HT57" s="54">
        <v>24.08</v>
      </c>
      <c r="HU57" s="54">
        <v>23.9</v>
      </c>
      <c r="HV57" s="54">
        <v>23.72</v>
      </c>
      <c r="HW57" s="54">
        <v>23.54</v>
      </c>
      <c r="HX57" s="54">
        <v>23.37</v>
      </c>
      <c r="HY57" s="54">
        <v>23.2</v>
      </c>
      <c r="HZ57" s="54">
        <v>23.02</v>
      </c>
      <c r="IA57" s="54">
        <v>22.85</v>
      </c>
      <c r="IB57" s="54">
        <v>22.73</v>
      </c>
      <c r="IC57" s="54">
        <v>22.64</v>
      </c>
      <c r="ID57" s="54">
        <v>22.55</v>
      </c>
      <c r="IE57" s="54">
        <v>22.46</v>
      </c>
      <c r="IF57" s="54">
        <v>22.37</v>
      </c>
      <c r="IG57" s="54">
        <v>22.28</v>
      </c>
      <c r="IH57" s="54">
        <v>22.19</v>
      </c>
      <c r="II57" s="54">
        <v>22.1</v>
      </c>
      <c r="IJ57" s="54">
        <v>22.01</v>
      </c>
      <c r="IK57" s="54">
        <v>21.92</v>
      </c>
      <c r="IL57" s="54">
        <v>21.83</v>
      </c>
      <c r="IM57" s="54">
        <v>21.74</v>
      </c>
      <c r="IN57" s="54">
        <v>21.65</v>
      </c>
      <c r="IO57" s="54">
        <v>21.56</v>
      </c>
      <c r="IP57" s="54">
        <v>21.47</v>
      </c>
      <c r="IQ57" s="54">
        <v>21.38</v>
      </c>
      <c r="IR57" s="54">
        <v>21.29</v>
      </c>
      <c r="IS57" s="54">
        <v>21.2</v>
      </c>
      <c r="IT57" s="54">
        <v>21.11</v>
      </c>
      <c r="IU57" s="54">
        <v>21.02</v>
      </c>
      <c r="IV57" s="54">
        <v>20.94</v>
      </c>
      <c r="IW57" s="54">
        <v>20.86</v>
      </c>
      <c r="IX57" s="54">
        <v>20.77</v>
      </c>
      <c r="IY57" s="54">
        <v>20.69</v>
      </c>
      <c r="IZ57" s="54">
        <v>20.61</v>
      </c>
      <c r="JA57" s="54">
        <v>20.52</v>
      </c>
      <c r="JB57" s="54">
        <v>20.440000000000001</v>
      </c>
      <c r="JC57" s="54">
        <v>20.36</v>
      </c>
      <c r="JD57" s="54">
        <v>20.28</v>
      </c>
      <c r="JE57" s="54">
        <v>20.190000000000001</v>
      </c>
      <c r="JF57" s="54">
        <v>20.11</v>
      </c>
      <c r="JG57" s="54">
        <v>20.03</v>
      </c>
      <c r="JH57" s="54">
        <v>19.95</v>
      </c>
      <c r="JI57" s="54">
        <v>19.87</v>
      </c>
      <c r="JJ57" s="54">
        <v>19.78</v>
      </c>
      <c r="JK57" s="54">
        <v>19.7</v>
      </c>
      <c r="JL57" s="54">
        <v>19.62</v>
      </c>
      <c r="JM57" s="54">
        <v>19.54</v>
      </c>
      <c r="JN57" s="54">
        <v>19.46</v>
      </c>
      <c r="JO57" s="54">
        <v>19.38</v>
      </c>
      <c r="JP57" s="54">
        <v>19.3</v>
      </c>
      <c r="JQ57" s="54">
        <v>19.22</v>
      </c>
      <c r="JR57" s="54">
        <v>19.14</v>
      </c>
      <c r="JS57" s="54">
        <v>19.059999999999999</v>
      </c>
      <c r="JT57" s="54">
        <v>18.98</v>
      </c>
      <c r="JU57" s="54">
        <v>18.91</v>
      </c>
      <c r="JV57" s="54">
        <v>18.829999999999998</v>
      </c>
      <c r="JW57" s="54">
        <v>18.75</v>
      </c>
      <c r="JX57" s="54">
        <v>18.670000000000002</v>
      </c>
      <c r="JY57" s="54">
        <v>18.59</v>
      </c>
      <c r="JZ57" s="54">
        <v>18.52</v>
      </c>
      <c r="KA57" s="54">
        <v>18.440000000000001</v>
      </c>
      <c r="KB57" s="54">
        <v>18.36</v>
      </c>
      <c r="KC57" s="54">
        <v>18.29</v>
      </c>
      <c r="KD57" s="54">
        <v>18.21</v>
      </c>
      <c r="KE57" s="54">
        <v>18.14</v>
      </c>
      <c r="KF57" s="54">
        <v>18.059999999999999</v>
      </c>
      <c r="KG57" s="54">
        <v>17.989999999999998</v>
      </c>
      <c r="KH57" s="54">
        <v>17.91</v>
      </c>
      <c r="KI57" s="54">
        <v>17.84</v>
      </c>
      <c r="KJ57" s="54">
        <v>17.760000000000002</v>
      </c>
      <c r="KK57" s="54">
        <v>17.690000000000001</v>
      </c>
      <c r="KL57" s="54">
        <v>17.62</v>
      </c>
      <c r="KM57" s="54">
        <v>17.54</v>
      </c>
      <c r="KN57" s="54">
        <v>17.47</v>
      </c>
      <c r="KO57" s="54">
        <v>17.399999999999999</v>
      </c>
      <c r="KP57" s="54">
        <v>17.329999999999998</v>
      </c>
      <c r="KQ57" s="54">
        <v>17.25</v>
      </c>
      <c r="KR57" s="54">
        <v>17.18</v>
      </c>
      <c r="KS57" s="54">
        <v>17.11</v>
      </c>
      <c r="KT57" s="54">
        <v>17.04</v>
      </c>
      <c r="KU57" s="54">
        <v>16.97</v>
      </c>
      <c r="KV57" s="54">
        <v>16.899999999999999</v>
      </c>
      <c r="KW57" s="54">
        <v>16.829999999999998</v>
      </c>
      <c r="KX57" s="54">
        <v>16.760000000000002</v>
      </c>
      <c r="KY57" s="54">
        <v>16.690000000000001</v>
      </c>
      <c r="KZ57" s="54">
        <v>16.63</v>
      </c>
      <c r="LA57" s="54">
        <v>16.559999999999999</v>
      </c>
      <c r="LB57" s="54">
        <v>16.489999999999998</v>
      </c>
      <c r="LC57" s="54">
        <v>16.420000000000002</v>
      </c>
      <c r="LD57" s="54">
        <v>16.36</v>
      </c>
      <c r="LE57" s="55">
        <v>16.29</v>
      </c>
    </row>
    <row r="58" spans="2:318" x14ac:dyDescent="0.25">
      <c r="B58" s="5" t="str">
        <f t="shared" si="1"/>
        <v>bhp3USM</v>
      </c>
      <c r="C58" s="49" t="s">
        <v>13</v>
      </c>
      <c r="D58" s="51" t="s">
        <v>2</v>
      </c>
      <c r="E58" s="69" t="s">
        <v>19</v>
      </c>
      <c r="F58" s="49">
        <v>110300</v>
      </c>
      <c r="G58" s="50">
        <v>1</v>
      </c>
      <c r="H58" s="87">
        <v>110300</v>
      </c>
      <c r="I58" s="88">
        <v>26660</v>
      </c>
      <c r="J58" s="88">
        <v>15620</v>
      </c>
      <c r="K58" s="88">
        <v>12960</v>
      </c>
      <c r="L58" s="88">
        <v>10870</v>
      </c>
      <c r="M58" s="88">
        <v>9266</v>
      </c>
      <c r="N58" s="88">
        <v>8032</v>
      </c>
      <c r="O58" s="88">
        <v>6323</v>
      </c>
      <c r="P58" s="88">
        <v>5131</v>
      </c>
      <c r="Q58" s="88">
        <v>4265</v>
      </c>
      <c r="R58" s="88">
        <v>3688</v>
      </c>
      <c r="S58" s="88">
        <v>3333</v>
      </c>
      <c r="T58" s="88">
        <v>3018</v>
      </c>
      <c r="U58" s="88">
        <v>2715</v>
      </c>
      <c r="V58" s="51">
        <v>2050</v>
      </c>
      <c r="W58" s="51">
        <v>1474</v>
      </c>
      <c r="X58" s="51">
        <v>1006</v>
      </c>
      <c r="Y58" s="51">
        <v>652.79999999999995</v>
      </c>
      <c r="Z58" s="51">
        <v>407.2</v>
      </c>
      <c r="AA58" s="51">
        <v>249.8</v>
      </c>
      <c r="AB58" s="51">
        <v>157.4</v>
      </c>
      <c r="AC58" s="51">
        <v>129.9</v>
      </c>
      <c r="AD58" s="51">
        <v>111.9</v>
      </c>
      <c r="AE58" s="51">
        <v>98.72</v>
      </c>
      <c r="AF58" s="51">
        <v>88.88</v>
      </c>
      <c r="AG58" s="51">
        <v>81.19</v>
      </c>
      <c r="AH58" s="51">
        <v>74.91</v>
      </c>
      <c r="AI58" s="51">
        <v>71.94</v>
      </c>
      <c r="AJ58" s="51">
        <v>71.67</v>
      </c>
      <c r="AK58" s="51">
        <v>71.36</v>
      </c>
      <c r="AL58" s="54">
        <v>70.930000000000007</v>
      </c>
      <c r="AM58" s="54">
        <v>70.37</v>
      </c>
      <c r="AN58" s="54">
        <v>69.67</v>
      </c>
      <c r="AO58" s="54">
        <v>68.88</v>
      </c>
      <c r="AP58" s="54">
        <v>67.989999999999995</v>
      </c>
      <c r="AQ58" s="54">
        <v>67.040000000000006</v>
      </c>
      <c r="AR58" s="54">
        <v>66.03</v>
      </c>
      <c r="AS58" s="54">
        <v>64.989999999999995</v>
      </c>
      <c r="AT58" s="54">
        <v>63.92</v>
      </c>
      <c r="AU58" s="54">
        <v>62.84</v>
      </c>
      <c r="AV58" s="54">
        <v>61.74</v>
      </c>
      <c r="AW58" s="54">
        <v>60.65</v>
      </c>
      <c r="AX58" s="54">
        <v>59.55</v>
      </c>
      <c r="AY58" s="54">
        <v>58.46</v>
      </c>
      <c r="AZ58" s="54">
        <v>57.38</v>
      </c>
      <c r="BA58" s="54">
        <v>56.32</v>
      </c>
      <c r="BB58" s="54">
        <v>55.27</v>
      </c>
      <c r="BC58" s="54">
        <v>54.24</v>
      </c>
      <c r="BD58" s="54">
        <v>53.22</v>
      </c>
      <c r="BE58" s="54">
        <v>52.23</v>
      </c>
      <c r="BF58" s="54">
        <v>51.25</v>
      </c>
      <c r="BG58" s="54">
        <v>50.3</v>
      </c>
      <c r="BH58" s="54">
        <v>49.37</v>
      </c>
      <c r="BI58" s="54">
        <v>48.46</v>
      </c>
      <c r="BJ58" s="54">
        <v>47.59</v>
      </c>
      <c r="BK58" s="54">
        <v>46.77</v>
      </c>
      <c r="BL58" s="54">
        <v>45.98</v>
      </c>
      <c r="BM58" s="54">
        <v>45.2</v>
      </c>
      <c r="BN58" s="54">
        <v>44.44</v>
      </c>
      <c r="BO58" s="54">
        <v>43.69</v>
      </c>
      <c r="BP58" s="54">
        <v>42.97</v>
      </c>
      <c r="BQ58" s="54">
        <v>42.27</v>
      </c>
      <c r="BR58" s="54">
        <v>41.62</v>
      </c>
      <c r="BS58" s="54">
        <v>40.99</v>
      </c>
      <c r="BT58" s="54">
        <v>40.36</v>
      </c>
      <c r="BU58" s="54">
        <v>39.75</v>
      </c>
      <c r="BV58" s="54">
        <v>39.15</v>
      </c>
      <c r="BW58" s="54">
        <v>38.57</v>
      </c>
      <c r="BX58" s="54">
        <v>37.99</v>
      </c>
      <c r="BY58" s="54">
        <v>37.43</v>
      </c>
      <c r="BZ58" s="54">
        <v>36.880000000000003</v>
      </c>
      <c r="CA58" s="54">
        <v>36.340000000000003</v>
      </c>
      <c r="CB58" s="54">
        <v>35.82</v>
      </c>
      <c r="CC58" s="54">
        <v>35.299999999999997</v>
      </c>
      <c r="CD58" s="54">
        <v>34.799999999999997</v>
      </c>
      <c r="CE58" s="54">
        <v>34.299999999999997</v>
      </c>
      <c r="CF58" s="54">
        <v>33.82</v>
      </c>
      <c r="CG58" s="54">
        <v>33.35</v>
      </c>
      <c r="CH58" s="54">
        <v>32.89</v>
      </c>
      <c r="CI58" s="54">
        <v>32.43</v>
      </c>
      <c r="CJ58" s="54">
        <v>31.99</v>
      </c>
      <c r="CK58" s="54">
        <v>31.56</v>
      </c>
      <c r="CL58" s="54">
        <v>31.13</v>
      </c>
      <c r="CM58" s="54">
        <v>30.71</v>
      </c>
      <c r="CN58" s="54">
        <v>30.31</v>
      </c>
      <c r="CO58" s="54">
        <v>29.91</v>
      </c>
      <c r="CP58" s="54">
        <v>29.52</v>
      </c>
      <c r="CQ58" s="54">
        <v>29.14</v>
      </c>
      <c r="CR58" s="54">
        <v>28.76</v>
      </c>
      <c r="CS58" s="54">
        <v>28.39</v>
      </c>
      <c r="CT58" s="54">
        <v>28.03</v>
      </c>
      <c r="CU58" s="54">
        <v>27.68</v>
      </c>
      <c r="CV58" s="54">
        <v>27.34</v>
      </c>
      <c r="CW58" s="54">
        <v>27</v>
      </c>
      <c r="CX58" s="54">
        <v>26.67</v>
      </c>
      <c r="CY58" s="54">
        <v>26.34</v>
      </c>
      <c r="CZ58" s="54">
        <v>26.02</v>
      </c>
      <c r="DA58" s="54">
        <v>25.71</v>
      </c>
      <c r="DB58" s="54">
        <v>25.4</v>
      </c>
      <c r="DC58" s="54">
        <v>25.1</v>
      </c>
      <c r="DD58" s="54">
        <v>24.81</v>
      </c>
      <c r="DE58" s="54">
        <v>24.52</v>
      </c>
      <c r="DF58" s="54">
        <v>24.23</v>
      </c>
      <c r="DG58" s="54">
        <v>23.95</v>
      </c>
      <c r="DH58" s="54">
        <v>23.68</v>
      </c>
      <c r="DI58" s="54">
        <v>23.41</v>
      </c>
      <c r="DJ58" s="54">
        <v>23.15</v>
      </c>
      <c r="DK58" s="54">
        <v>22.89</v>
      </c>
      <c r="DL58" s="54">
        <v>22.64</v>
      </c>
      <c r="DM58" s="54">
        <v>22.39</v>
      </c>
      <c r="DN58" s="54">
        <v>22.14</v>
      </c>
      <c r="DO58" s="54">
        <v>21.9</v>
      </c>
      <c r="DP58" s="54">
        <v>21.67</v>
      </c>
      <c r="DQ58" s="54">
        <v>21.43</v>
      </c>
      <c r="DR58" s="54">
        <v>21.21</v>
      </c>
      <c r="DS58" s="54">
        <v>20.98</v>
      </c>
      <c r="DT58" s="54">
        <v>20.76</v>
      </c>
      <c r="DU58" s="54">
        <v>20.55</v>
      </c>
      <c r="DV58" s="54">
        <v>20.329999999999998</v>
      </c>
      <c r="DW58" s="54">
        <v>20.13</v>
      </c>
      <c r="DX58" s="54">
        <v>19.920000000000002</v>
      </c>
      <c r="DY58" s="54">
        <v>19.72</v>
      </c>
      <c r="DZ58" s="54">
        <v>19.52</v>
      </c>
      <c r="EA58" s="54">
        <v>19.32</v>
      </c>
      <c r="EB58" s="54">
        <v>19.13</v>
      </c>
      <c r="EC58" s="54">
        <v>18.940000000000001</v>
      </c>
      <c r="ED58" s="54">
        <v>18.760000000000002</v>
      </c>
      <c r="EE58" s="54">
        <v>18.579999999999998</v>
      </c>
      <c r="EF58" s="54">
        <v>18.399999999999999</v>
      </c>
      <c r="EG58" s="54">
        <v>18.22</v>
      </c>
      <c r="EH58" s="54">
        <v>18.05</v>
      </c>
      <c r="EI58" s="54">
        <v>17.87</v>
      </c>
      <c r="EJ58" s="54">
        <v>17.71</v>
      </c>
      <c r="EK58" s="54">
        <v>17.54</v>
      </c>
      <c r="EL58" s="54">
        <v>17.38</v>
      </c>
      <c r="EM58" s="54">
        <v>17.22</v>
      </c>
      <c r="EN58" s="54">
        <v>17.059999999999999</v>
      </c>
      <c r="EO58" s="54">
        <v>16.899999999999999</v>
      </c>
      <c r="EP58" s="54">
        <v>16.75</v>
      </c>
      <c r="EQ58" s="54">
        <v>16.600000000000001</v>
      </c>
      <c r="ER58" s="54">
        <v>16.45</v>
      </c>
      <c r="ES58" s="54">
        <v>16.3</v>
      </c>
      <c r="ET58" s="54">
        <v>16.16</v>
      </c>
      <c r="EU58" s="54">
        <v>16.010000000000002</v>
      </c>
      <c r="EV58" s="54">
        <v>15.87</v>
      </c>
      <c r="EW58" s="54">
        <v>15.74</v>
      </c>
      <c r="EX58" s="54">
        <v>15.6</v>
      </c>
      <c r="EY58" s="54">
        <v>15.46</v>
      </c>
      <c r="EZ58" s="54">
        <v>15.33</v>
      </c>
      <c r="FA58" s="54">
        <v>15.2</v>
      </c>
      <c r="FB58" s="54">
        <v>15.07</v>
      </c>
      <c r="FC58" s="54">
        <v>14.95</v>
      </c>
      <c r="FD58" s="54">
        <v>14.82</v>
      </c>
      <c r="FE58" s="54">
        <v>14.7</v>
      </c>
      <c r="FF58" s="54">
        <v>14.58</v>
      </c>
      <c r="FG58" s="54">
        <v>14.46</v>
      </c>
      <c r="FH58" s="54">
        <v>14.34</v>
      </c>
      <c r="FI58" s="54">
        <v>14.22</v>
      </c>
      <c r="FJ58" s="54">
        <v>14.11</v>
      </c>
      <c r="FK58" s="54">
        <v>13.99</v>
      </c>
      <c r="FL58" s="54">
        <v>13.88</v>
      </c>
      <c r="FM58" s="54">
        <v>13.77</v>
      </c>
      <c r="FN58" s="54">
        <v>13.66</v>
      </c>
      <c r="FO58" s="54">
        <v>13.56</v>
      </c>
      <c r="FP58" s="54">
        <v>13.45</v>
      </c>
      <c r="FQ58" s="54">
        <v>13.34</v>
      </c>
      <c r="FR58" s="54">
        <v>13.24</v>
      </c>
      <c r="FS58" s="54">
        <v>13.14</v>
      </c>
      <c r="FT58" s="54">
        <v>13.04</v>
      </c>
      <c r="FU58" s="54">
        <v>12.94</v>
      </c>
      <c r="FV58" s="54">
        <v>12.84</v>
      </c>
      <c r="FW58" s="54">
        <v>12.74</v>
      </c>
      <c r="FX58" s="54">
        <v>12.65</v>
      </c>
      <c r="FY58" s="54">
        <v>12.55</v>
      </c>
      <c r="FZ58" s="54">
        <v>12.46</v>
      </c>
      <c r="GA58" s="54">
        <v>12.37</v>
      </c>
      <c r="GB58" s="54">
        <v>12.28</v>
      </c>
      <c r="GC58" s="54">
        <v>12.19</v>
      </c>
      <c r="GD58" s="54">
        <v>12.1</v>
      </c>
      <c r="GE58" s="54">
        <v>12.01</v>
      </c>
      <c r="GF58" s="54">
        <v>11.93</v>
      </c>
      <c r="GG58" s="54">
        <v>11.84</v>
      </c>
      <c r="GH58" s="54">
        <v>11.76</v>
      </c>
      <c r="GI58" s="54">
        <v>11.67</v>
      </c>
      <c r="GJ58" s="54">
        <v>11.59</v>
      </c>
      <c r="GK58" s="54">
        <v>11.51</v>
      </c>
      <c r="GL58" s="54">
        <v>11.43</v>
      </c>
      <c r="GM58" s="54">
        <v>11.35</v>
      </c>
      <c r="GN58" s="54">
        <v>11.27</v>
      </c>
      <c r="GO58" s="54">
        <v>11.19</v>
      </c>
      <c r="GP58" s="54">
        <v>11.11</v>
      </c>
      <c r="GQ58" s="54">
        <v>11.04</v>
      </c>
      <c r="GR58" s="54">
        <v>10.96</v>
      </c>
      <c r="GS58" s="54">
        <v>10.89</v>
      </c>
      <c r="GT58" s="54">
        <v>10.82</v>
      </c>
      <c r="GU58" s="54">
        <v>10.74</v>
      </c>
      <c r="GV58" s="54">
        <v>10.67</v>
      </c>
      <c r="GW58" s="54">
        <v>10.6</v>
      </c>
      <c r="GX58" s="54">
        <v>10.53</v>
      </c>
      <c r="GY58" s="54">
        <v>10.46</v>
      </c>
      <c r="GZ58" s="54">
        <v>10.39</v>
      </c>
      <c r="HA58" s="54">
        <v>10.32</v>
      </c>
      <c r="HB58" s="54">
        <v>10.26</v>
      </c>
      <c r="HC58" s="54">
        <v>10.19</v>
      </c>
      <c r="HD58" s="54">
        <v>10.130000000000001</v>
      </c>
      <c r="HE58" s="54">
        <v>10.06</v>
      </c>
      <c r="HF58" s="57">
        <v>9.9960000000000004</v>
      </c>
      <c r="HG58" s="57">
        <v>9.9329999999999998</v>
      </c>
      <c r="HH58" s="57">
        <v>9.8699999999999992</v>
      </c>
      <c r="HI58" s="57">
        <v>9.8079999999999998</v>
      </c>
      <c r="HJ58" s="57">
        <v>9.6850000000000005</v>
      </c>
      <c r="HK58" s="57">
        <v>9.5649999999999995</v>
      </c>
      <c r="HL58" s="57">
        <v>9.4480000000000004</v>
      </c>
      <c r="HM58" s="57">
        <v>9.3330000000000002</v>
      </c>
      <c r="HN58" s="57">
        <v>9.2200000000000006</v>
      </c>
      <c r="HO58" s="57">
        <v>9.11</v>
      </c>
      <c r="HP58" s="57">
        <v>9.0020000000000007</v>
      </c>
      <c r="HQ58" s="57">
        <v>8.8960000000000008</v>
      </c>
      <c r="HR58" s="57">
        <v>8.7919999999999998</v>
      </c>
      <c r="HS58" s="57">
        <v>8.69</v>
      </c>
      <c r="HT58" s="57">
        <v>8.59</v>
      </c>
      <c r="HU58" s="57">
        <v>8.4920000000000009</v>
      </c>
      <c r="HV58" s="57">
        <v>8.3960000000000008</v>
      </c>
      <c r="HW58" s="57">
        <v>8.3019999999999996</v>
      </c>
      <c r="HX58" s="57">
        <v>8.2100000000000009</v>
      </c>
      <c r="HY58" s="57">
        <v>8.1189999999999998</v>
      </c>
      <c r="HZ58" s="57">
        <v>8.0299999999999994</v>
      </c>
      <c r="IA58" s="57">
        <v>7.9420000000000002</v>
      </c>
      <c r="IB58" s="57">
        <v>7.8559999999999999</v>
      </c>
      <c r="IC58" s="57">
        <v>7.7720000000000002</v>
      </c>
      <c r="ID58" s="57">
        <v>7.6890000000000001</v>
      </c>
      <c r="IE58" s="57">
        <v>7.6079999999999997</v>
      </c>
      <c r="IF58" s="57">
        <v>7.5279999999999996</v>
      </c>
      <c r="IG58" s="57">
        <v>7.45</v>
      </c>
      <c r="IH58" s="57">
        <v>7.3730000000000002</v>
      </c>
      <c r="II58" s="57">
        <v>7.2969999999999997</v>
      </c>
      <c r="IJ58" s="57">
        <v>7.2220000000000004</v>
      </c>
      <c r="IK58" s="57">
        <v>7.149</v>
      </c>
      <c r="IL58" s="57">
        <v>7.077</v>
      </c>
      <c r="IM58" s="57">
        <v>7.0069999999999997</v>
      </c>
      <c r="IN58" s="57">
        <v>6.9370000000000003</v>
      </c>
      <c r="IO58" s="57">
        <v>6.8689999999999998</v>
      </c>
      <c r="IP58" s="57">
        <v>6.8010000000000002</v>
      </c>
      <c r="IQ58" s="57">
        <v>6.7350000000000003</v>
      </c>
      <c r="IR58" s="57">
        <v>6.67</v>
      </c>
      <c r="IS58" s="57">
        <v>6.6059999999999999</v>
      </c>
      <c r="IT58" s="57">
        <v>6.5430000000000001</v>
      </c>
      <c r="IU58" s="57">
        <v>6.4809999999999999</v>
      </c>
      <c r="IV58" s="57">
        <v>6.42</v>
      </c>
      <c r="IW58" s="57">
        <v>6.36</v>
      </c>
      <c r="IX58" s="57">
        <v>6.3010000000000002</v>
      </c>
      <c r="IY58" s="57">
        <v>6.2430000000000003</v>
      </c>
      <c r="IZ58" s="57">
        <v>6.1859999999999999</v>
      </c>
      <c r="JA58" s="57">
        <v>6.1289999999999996</v>
      </c>
      <c r="JB58" s="57">
        <v>6.0739999999999998</v>
      </c>
      <c r="JC58" s="57">
        <v>6.0190000000000001</v>
      </c>
      <c r="JD58" s="57">
        <v>5.9649999999999999</v>
      </c>
      <c r="JE58" s="57">
        <v>5.9119999999999999</v>
      </c>
      <c r="JF58" s="57">
        <v>5.86</v>
      </c>
      <c r="JG58" s="57">
        <v>5.8090000000000002</v>
      </c>
      <c r="JH58" s="57">
        <v>5.758</v>
      </c>
      <c r="JI58" s="57">
        <v>5.7080000000000002</v>
      </c>
      <c r="JJ58" s="57">
        <v>5.6589999999999998</v>
      </c>
      <c r="JK58" s="57">
        <v>5.61</v>
      </c>
      <c r="JL58" s="57">
        <v>5.5620000000000003</v>
      </c>
      <c r="JM58" s="57">
        <v>5.5149999999999997</v>
      </c>
      <c r="JN58" s="57">
        <v>5.4690000000000003</v>
      </c>
      <c r="JO58" s="57">
        <v>5.423</v>
      </c>
      <c r="JP58" s="57">
        <v>5.3780000000000001</v>
      </c>
      <c r="JQ58" s="57">
        <v>5.3330000000000002</v>
      </c>
      <c r="JR58" s="57">
        <v>5.2889999999999997</v>
      </c>
      <c r="JS58" s="57">
        <v>5.2460000000000004</v>
      </c>
      <c r="JT58" s="57">
        <v>5.2030000000000003</v>
      </c>
      <c r="JU58" s="57">
        <v>5.1609999999999996</v>
      </c>
      <c r="JV58" s="57">
        <v>5.12</v>
      </c>
      <c r="JW58" s="57">
        <v>5.0789999999999997</v>
      </c>
      <c r="JX58" s="57">
        <v>5.0380000000000003</v>
      </c>
      <c r="JY58" s="57">
        <v>4.9989999999999997</v>
      </c>
      <c r="JZ58" s="57">
        <v>4.9589999999999996</v>
      </c>
      <c r="KA58" s="57">
        <v>4.92</v>
      </c>
      <c r="KB58" s="57">
        <v>4.8819999999999997</v>
      </c>
      <c r="KC58" s="57">
        <v>4.8440000000000003</v>
      </c>
      <c r="KD58" s="57">
        <v>4.8070000000000004</v>
      </c>
      <c r="KE58" s="57">
        <v>4.7699999999999996</v>
      </c>
      <c r="KF58" s="57">
        <v>4.734</v>
      </c>
      <c r="KG58" s="57">
        <v>4.6980000000000004</v>
      </c>
      <c r="KH58" s="57">
        <v>4.6630000000000003</v>
      </c>
      <c r="KI58" s="57">
        <v>4.6280000000000001</v>
      </c>
      <c r="KJ58" s="57">
        <v>4.593</v>
      </c>
      <c r="KK58" s="57">
        <v>4.5590000000000002</v>
      </c>
      <c r="KL58" s="57">
        <v>4.5259999999999998</v>
      </c>
      <c r="KM58" s="57">
        <v>4.492</v>
      </c>
      <c r="KN58" s="57">
        <v>4.46</v>
      </c>
      <c r="KO58" s="57">
        <v>4.4269999999999996</v>
      </c>
      <c r="KP58" s="57">
        <v>4.3949999999999996</v>
      </c>
      <c r="KQ58" s="57">
        <v>4.3639999999999999</v>
      </c>
      <c r="KR58" s="57">
        <v>4.3330000000000002</v>
      </c>
      <c r="KS58" s="57">
        <v>4.3019999999999996</v>
      </c>
      <c r="KT58" s="57">
        <v>4.2709999999999999</v>
      </c>
      <c r="KU58" s="57">
        <v>4.2409999999999997</v>
      </c>
      <c r="KV58" s="57">
        <v>4.2110000000000003</v>
      </c>
      <c r="KW58" s="57">
        <v>4.181</v>
      </c>
      <c r="KX58" s="57">
        <v>4.1520000000000001</v>
      </c>
      <c r="KY58" s="57">
        <v>4.1230000000000002</v>
      </c>
      <c r="KZ58" s="57">
        <v>4.0940000000000003</v>
      </c>
      <c r="LA58" s="57">
        <v>4.0659999999999998</v>
      </c>
      <c r="LB58" s="57">
        <v>4.0380000000000003</v>
      </c>
      <c r="LC58" s="57">
        <v>4.01</v>
      </c>
      <c r="LD58" s="57">
        <v>3.9830000000000001</v>
      </c>
      <c r="LE58" s="58">
        <v>3.956</v>
      </c>
    </row>
    <row r="59" spans="2:318" ht="15.75" thickBot="1" x14ac:dyDescent="0.3">
      <c r="B59" s="5" t="str">
        <f t="shared" si="1"/>
        <v>bhp3USB</v>
      </c>
      <c r="C59" s="49" t="s">
        <v>13</v>
      </c>
      <c r="D59" s="51" t="s">
        <v>2</v>
      </c>
      <c r="E59" s="50" t="s">
        <v>20</v>
      </c>
      <c r="F59" s="49">
        <v>123100</v>
      </c>
      <c r="G59" s="50">
        <v>1</v>
      </c>
      <c r="H59" s="90">
        <v>123100</v>
      </c>
      <c r="I59" s="91">
        <v>24000</v>
      </c>
      <c r="J59" s="91">
        <v>14510</v>
      </c>
      <c r="K59" s="91">
        <v>11800</v>
      </c>
      <c r="L59" s="91">
        <v>9772</v>
      </c>
      <c r="M59" s="91">
        <v>8247</v>
      </c>
      <c r="N59" s="91">
        <v>7076</v>
      </c>
      <c r="O59" s="91">
        <v>5415</v>
      </c>
      <c r="P59" s="91">
        <v>4312</v>
      </c>
      <c r="Q59" s="91">
        <v>3537</v>
      </c>
      <c r="R59" s="91">
        <v>2980</v>
      </c>
      <c r="S59" s="91">
        <v>2595</v>
      </c>
      <c r="T59" s="91">
        <v>2280</v>
      </c>
      <c r="U59" s="91">
        <v>2002</v>
      </c>
      <c r="V59" s="61">
        <v>1428</v>
      </c>
      <c r="W59" s="61">
        <v>990.1</v>
      </c>
      <c r="X59" s="62">
        <v>662</v>
      </c>
      <c r="Y59" s="61">
        <v>427.9</v>
      </c>
      <c r="Z59" s="61">
        <v>271.10000000000002</v>
      </c>
      <c r="AA59" s="62">
        <v>186.4</v>
      </c>
      <c r="AB59" s="61">
        <v>139.5</v>
      </c>
      <c r="AC59" s="62">
        <v>111.9</v>
      </c>
      <c r="AD59" s="71">
        <v>94.27</v>
      </c>
      <c r="AE59" s="71">
        <v>82.3</v>
      </c>
      <c r="AF59" s="61">
        <v>73.94</v>
      </c>
      <c r="AG59" s="61">
        <v>68.040000000000006</v>
      </c>
      <c r="AH59" s="61">
        <v>66.39</v>
      </c>
      <c r="AI59" s="61">
        <v>65.62</v>
      </c>
      <c r="AJ59" s="61">
        <v>65.14</v>
      </c>
      <c r="AK59" s="61">
        <v>64.59</v>
      </c>
      <c r="AL59" s="7">
        <v>63.93</v>
      </c>
      <c r="AM59" s="7">
        <v>63.17</v>
      </c>
      <c r="AN59" s="7">
        <v>62.31</v>
      </c>
      <c r="AO59" s="7">
        <v>61.38</v>
      </c>
      <c r="AP59" s="7">
        <v>60.39</v>
      </c>
      <c r="AQ59" s="7">
        <v>59.36</v>
      </c>
      <c r="AR59" s="7">
        <v>58.3</v>
      </c>
      <c r="AS59" s="7">
        <v>57.23</v>
      </c>
      <c r="AT59" s="7">
        <v>56.14</v>
      </c>
      <c r="AU59" s="7">
        <v>55.06</v>
      </c>
      <c r="AV59" s="7">
        <v>53.98</v>
      </c>
      <c r="AW59" s="7">
        <v>52.91</v>
      </c>
      <c r="AX59" s="7">
        <v>51.85</v>
      </c>
      <c r="AY59" s="7">
        <v>50.81</v>
      </c>
      <c r="AZ59" s="7">
        <v>49.78</v>
      </c>
      <c r="BA59" s="7">
        <v>48.78</v>
      </c>
      <c r="BB59" s="7">
        <v>47.79</v>
      </c>
      <c r="BC59" s="7">
        <v>46.83</v>
      </c>
      <c r="BD59" s="7">
        <v>45.89</v>
      </c>
      <c r="BE59" s="7">
        <v>44.97</v>
      </c>
      <c r="BF59" s="7">
        <v>44.18</v>
      </c>
      <c r="BG59" s="7">
        <v>43.45</v>
      </c>
      <c r="BH59" s="7">
        <v>42.73</v>
      </c>
      <c r="BI59" s="7">
        <v>42.03</v>
      </c>
      <c r="BJ59" s="7">
        <v>41.33</v>
      </c>
      <c r="BK59" s="7">
        <v>40.65</v>
      </c>
      <c r="BL59" s="7">
        <v>39.99</v>
      </c>
      <c r="BM59" s="7">
        <v>39.33</v>
      </c>
      <c r="BN59" s="7">
        <v>38.69</v>
      </c>
      <c r="BO59" s="7">
        <v>38.07</v>
      </c>
      <c r="BP59" s="7">
        <v>37.450000000000003</v>
      </c>
      <c r="BQ59" s="7">
        <v>36.85</v>
      </c>
      <c r="BR59" s="7">
        <v>36.26</v>
      </c>
      <c r="BS59" s="7">
        <v>35.69</v>
      </c>
      <c r="BT59" s="7">
        <v>35.119999999999997</v>
      </c>
      <c r="BU59" s="7">
        <v>34.57</v>
      </c>
      <c r="BV59" s="7">
        <v>34.04</v>
      </c>
      <c r="BW59" s="7">
        <v>33.51</v>
      </c>
      <c r="BX59" s="7">
        <v>33</v>
      </c>
      <c r="BY59" s="7">
        <v>32.49</v>
      </c>
      <c r="BZ59" s="7">
        <v>32</v>
      </c>
      <c r="CA59" s="7">
        <v>31.52</v>
      </c>
      <c r="CB59" s="7">
        <v>31.05</v>
      </c>
      <c r="CC59" s="7">
        <v>30.59</v>
      </c>
      <c r="CD59" s="7">
        <v>30.14</v>
      </c>
      <c r="CE59" s="7">
        <v>29.71</v>
      </c>
      <c r="CF59" s="7">
        <v>29.28</v>
      </c>
      <c r="CG59" s="7">
        <v>28.86</v>
      </c>
      <c r="CH59" s="7">
        <v>28.45</v>
      </c>
      <c r="CI59" s="7">
        <v>28.05</v>
      </c>
      <c r="CJ59" s="7">
        <v>27.65</v>
      </c>
      <c r="CK59" s="7">
        <v>27.27</v>
      </c>
      <c r="CL59" s="7">
        <v>26.89</v>
      </c>
      <c r="CM59" s="7">
        <v>26.53</v>
      </c>
      <c r="CN59" s="7">
        <v>26.17</v>
      </c>
      <c r="CO59" s="7">
        <v>25.82</v>
      </c>
      <c r="CP59" s="7">
        <v>25.47</v>
      </c>
      <c r="CQ59" s="7">
        <v>25.14</v>
      </c>
      <c r="CR59" s="7">
        <v>24.81</v>
      </c>
      <c r="CS59" s="7">
        <v>24.48</v>
      </c>
      <c r="CT59" s="7">
        <v>24.17</v>
      </c>
      <c r="CU59" s="7">
        <v>23.86</v>
      </c>
      <c r="CV59" s="7">
        <v>23.55</v>
      </c>
      <c r="CW59" s="7">
        <v>23.26</v>
      </c>
      <c r="CX59" s="7">
        <v>22.97</v>
      </c>
      <c r="CY59" s="7">
        <v>22.68</v>
      </c>
      <c r="CZ59" s="7">
        <v>22.4</v>
      </c>
      <c r="DA59" s="7">
        <v>22.13</v>
      </c>
      <c r="DB59" s="7">
        <v>21.86</v>
      </c>
      <c r="DC59" s="7">
        <v>21.6</v>
      </c>
      <c r="DD59" s="7">
        <v>21.34</v>
      </c>
      <c r="DE59" s="7">
        <v>21.09</v>
      </c>
      <c r="DF59" s="7">
        <v>20.84</v>
      </c>
      <c r="DG59" s="7">
        <v>20.59</v>
      </c>
      <c r="DH59" s="7">
        <v>20.36</v>
      </c>
      <c r="DI59" s="7">
        <v>20.12</v>
      </c>
      <c r="DJ59" s="7">
        <v>19.89</v>
      </c>
      <c r="DK59" s="7">
        <v>19.670000000000002</v>
      </c>
      <c r="DL59" s="7">
        <v>19.45</v>
      </c>
      <c r="DM59" s="7">
        <v>19.23</v>
      </c>
      <c r="DN59" s="7">
        <v>19.010000000000002</v>
      </c>
      <c r="DO59" s="7">
        <v>18.809999999999999</v>
      </c>
      <c r="DP59" s="7">
        <v>18.600000000000001</v>
      </c>
      <c r="DQ59" s="7">
        <v>18.399999999999999</v>
      </c>
      <c r="DR59" s="7">
        <v>18.2</v>
      </c>
      <c r="DS59" s="7">
        <v>18.010000000000002</v>
      </c>
      <c r="DT59" s="7">
        <v>17.809999999999999</v>
      </c>
      <c r="DU59" s="7">
        <v>17.63</v>
      </c>
      <c r="DV59" s="7">
        <v>17.440000000000001</v>
      </c>
      <c r="DW59" s="7">
        <v>17.260000000000002</v>
      </c>
      <c r="DX59" s="7">
        <v>17.079999999999998</v>
      </c>
      <c r="DY59" s="7">
        <v>16.91</v>
      </c>
      <c r="DZ59" s="7">
        <v>16.739999999999998</v>
      </c>
      <c r="EA59" s="7">
        <v>16.57</v>
      </c>
      <c r="EB59" s="7">
        <v>16.399999999999999</v>
      </c>
      <c r="EC59" s="7">
        <v>16.239999999999998</v>
      </c>
      <c r="ED59" s="7">
        <v>16.079999999999998</v>
      </c>
      <c r="EE59" s="7">
        <v>15.92</v>
      </c>
      <c r="EF59" s="7">
        <v>15.76</v>
      </c>
      <c r="EG59" s="7">
        <v>15.61</v>
      </c>
      <c r="EH59" s="7">
        <v>15.46</v>
      </c>
      <c r="EI59" s="7">
        <v>15.31</v>
      </c>
      <c r="EJ59" s="7">
        <v>15.16</v>
      </c>
      <c r="EK59" s="7">
        <v>15.02</v>
      </c>
      <c r="EL59" s="7">
        <v>14.88</v>
      </c>
      <c r="EM59" s="7">
        <v>14.74</v>
      </c>
      <c r="EN59" s="7">
        <v>14.6</v>
      </c>
      <c r="EO59" s="7">
        <v>14.47</v>
      </c>
      <c r="EP59" s="7">
        <v>14.34</v>
      </c>
      <c r="EQ59" s="7">
        <v>14.2</v>
      </c>
      <c r="ER59" s="7">
        <v>14.08</v>
      </c>
      <c r="ES59" s="7">
        <v>13.95</v>
      </c>
      <c r="ET59" s="7">
        <v>13.82</v>
      </c>
      <c r="EU59" s="7">
        <v>13.7</v>
      </c>
      <c r="EV59" s="7">
        <v>13.58</v>
      </c>
      <c r="EW59" s="7">
        <v>13.46</v>
      </c>
      <c r="EX59" s="7">
        <v>13.34</v>
      </c>
      <c r="EY59" s="7">
        <v>13.23</v>
      </c>
      <c r="EZ59" s="7">
        <v>13.11</v>
      </c>
      <c r="FA59" s="7">
        <v>13</v>
      </c>
      <c r="FB59" s="7">
        <v>12.89</v>
      </c>
      <c r="FC59" s="7">
        <v>12.78</v>
      </c>
      <c r="FD59" s="7">
        <v>12.67</v>
      </c>
      <c r="FE59" s="7">
        <v>12.57</v>
      </c>
      <c r="FF59" s="7">
        <v>12.46</v>
      </c>
      <c r="FG59" s="7">
        <v>12.36</v>
      </c>
      <c r="FH59" s="7">
        <v>12.26</v>
      </c>
      <c r="FI59" s="7">
        <v>12.16</v>
      </c>
      <c r="FJ59" s="7">
        <v>12.06</v>
      </c>
      <c r="FK59" s="7">
        <v>11.96</v>
      </c>
      <c r="FL59" s="7">
        <v>11.86</v>
      </c>
      <c r="FM59" s="7">
        <v>11.77</v>
      </c>
      <c r="FN59" s="7">
        <v>11.67</v>
      </c>
      <c r="FO59" s="7">
        <v>11.58</v>
      </c>
      <c r="FP59" s="7">
        <v>11.49</v>
      </c>
      <c r="FQ59" s="7">
        <v>11.4</v>
      </c>
      <c r="FR59" s="7">
        <v>11.31</v>
      </c>
      <c r="FS59" s="7">
        <v>11.22</v>
      </c>
      <c r="FT59" s="7">
        <v>11.14</v>
      </c>
      <c r="FU59" s="7">
        <v>11.05</v>
      </c>
      <c r="FV59" s="7">
        <v>10.97</v>
      </c>
      <c r="FW59" s="7">
        <v>10.88</v>
      </c>
      <c r="FX59" s="7">
        <v>10.8</v>
      </c>
      <c r="FY59" s="7">
        <v>10.72</v>
      </c>
      <c r="FZ59" s="7">
        <v>10.64</v>
      </c>
      <c r="GA59" s="7">
        <v>10.56</v>
      </c>
      <c r="GB59" s="7">
        <v>10.48</v>
      </c>
      <c r="GC59" s="7">
        <v>10.41</v>
      </c>
      <c r="GD59" s="7">
        <v>10.33</v>
      </c>
      <c r="GE59" s="7">
        <v>10.25</v>
      </c>
      <c r="GF59" s="7">
        <v>10.18</v>
      </c>
      <c r="GG59" s="7">
        <v>10.11</v>
      </c>
      <c r="GH59" s="7">
        <v>10.029999999999999</v>
      </c>
      <c r="GI59" s="64">
        <v>9.9619999999999997</v>
      </c>
      <c r="GJ59" s="64">
        <v>9.891</v>
      </c>
      <c r="GK59" s="64">
        <v>9.8209999999999997</v>
      </c>
      <c r="GL59" s="64">
        <v>9.7520000000000007</v>
      </c>
      <c r="GM59" s="64">
        <v>9.6839999999999993</v>
      </c>
      <c r="GN59" s="64">
        <v>9.6159999999999997</v>
      </c>
      <c r="GO59" s="64">
        <v>9.5500000000000007</v>
      </c>
      <c r="GP59" s="64">
        <v>9.484</v>
      </c>
      <c r="GQ59" s="64">
        <v>9.4179999999999993</v>
      </c>
      <c r="GR59" s="64">
        <v>9.3539999999999992</v>
      </c>
      <c r="GS59" s="64">
        <v>9.2899999999999991</v>
      </c>
      <c r="GT59" s="64">
        <v>9.2270000000000003</v>
      </c>
      <c r="GU59" s="64">
        <v>9.1649999999999991</v>
      </c>
      <c r="GV59" s="64">
        <v>9.1039999999999992</v>
      </c>
      <c r="GW59" s="64">
        <v>9.0429999999999993</v>
      </c>
      <c r="GX59" s="64">
        <v>8.9830000000000005</v>
      </c>
      <c r="GY59" s="64">
        <v>8.923</v>
      </c>
      <c r="GZ59" s="64">
        <v>8.8640000000000008</v>
      </c>
      <c r="HA59" s="64">
        <v>8.8059999999999992</v>
      </c>
      <c r="HB59" s="64">
        <v>8.7490000000000006</v>
      </c>
      <c r="HC59" s="64">
        <v>8.6920000000000002</v>
      </c>
      <c r="HD59" s="64">
        <v>8.6349999999999998</v>
      </c>
      <c r="HE59" s="64">
        <v>8.58</v>
      </c>
      <c r="HF59" s="64">
        <v>8.5250000000000004</v>
      </c>
      <c r="HG59" s="64">
        <v>8.4700000000000006</v>
      </c>
      <c r="HH59" s="64">
        <v>8.4160000000000004</v>
      </c>
      <c r="HI59" s="64">
        <v>8.3629999999999995</v>
      </c>
      <c r="HJ59" s="64">
        <v>8.2579999999999991</v>
      </c>
      <c r="HK59" s="64">
        <v>8.1549999999999994</v>
      </c>
      <c r="HL59" s="64">
        <v>8.0549999999999997</v>
      </c>
      <c r="HM59" s="64">
        <v>7.9560000000000004</v>
      </c>
      <c r="HN59" s="64">
        <v>7.86</v>
      </c>
      <c r="HO59" s="64">
        <v>7.7649999999999997</v>
      </c>
      <c r="HP59" s="64">
        <v>7.673</v>
      </c>
      <c r="HQ59" s="64">
        <v>7.5819999999999999</v>
      </c>
      <c r="HR59" s="64">
        <v>7.4930000000000003</v>
      </c>
      <c r="HS59" s="64">
        <v>7.4059999999999997</v>
      </c>
      <c r="HT59" s="64">
        <v>7.3209999999999997</v>
      </c>
      <c r="HU59" s="64">
        <v>7.2370000000000001</v>
      </c>
      <c r="HV59" s="64">
        <v>7.1550000000000002</v>
      </c>
      <c r="HW59" s="64">
        <v>7.0739999999999998</v>
      </c>
      <c r="HX59" s="64">
        <v>6.9950000000000001</v>
      </c>
      <c r="HY59" s="64">
        <v>6.9169999999999998</v>
      </c>
      <c r="HZ59" s="64">
        <v>6.8410000000000002</v>
      </c>
      <c r="IA59" s="64">
        <v>6.766</v>
      </c>
      <c r="IB59" s="64">
        <v>6.6929999999999996</v>
      </c>
      <c r="IC59" s="64">
        <v>6.6210000000000004</v>
      </c>
      <c r="ID59" s="64">
        <v>6.55</v>
      </c>
      <c r="IE59" s="64">
        <v>6.48</v>
      </c>
      <c r="IF59" s="64">
        <v>6.4119999999999999</v>
      </c>
      <c r="IG59" s="64">
        <v>6.3449999999999998</v>
      </c>
      <c r="IH59" s="64">
        <v>6.2789999999999999</v>
      </c>
      <c r="II59" s="64">
        <v>6.2140000000000004</v>
      </c>
      <c r="IJ59" s="64">
        <v>6.1509999999999998</v>
      </c>
      <c r="IK59" s="64">
        <v>6.0880000000000001</v>
      </c>
      <c r="IL59" s="64">
        <v>6.0270000000000001</v>
      </c>
      <c r="IM59" s="64">
        <v>5.9660000000000002</v>
      </c>
      <c r="IN59" s="64">
        <v>5.907</v>
      </c>
      <c r="IO59" s="64">
        <v>5.8490000000000002</v>
      </c>
      <c r="IP59" s="64">
        <v>5.7910000000000004</v>
      </c>
      <c r="IQ59" s="64">
        <v>5.7350000000000003</v>
      </c>
      <c r="IR59" s="64">
        <v>5.6790000000000003</v>
      </c>
      <c r="IS59" s="64">
        <v>5.625</v>
      </c>
      <c r="IT59" s="64">
        <v>5.5709999999999997</v>
      </c>
      <c r="IU59" s="64">
        <v>5.5179999999999998</v>
      </c>
      <c r="IV59" s="64">
        <v>5.4660000000000002</v>
      </c>
      <c r="IW59" s="64">
        <v>5.415</v>
      </c>
      <c r="IX59" s="64">
        <v>5.3639999999999999</v>
      </c>
      <c r="IY59" s="64">
        <v>5.3150000000000004</v>
      </c>
      <c r="IZ59" s="64">
        <v>5.266</v>
      </c>
      <c r="JA59" s="64">
        <v>5.218</v>
      </c>
      <c r="JB59" s="64">
        <v>5.17</v>
      </c>
      <c r="JC59" s="64">
        <v>5.1239999999999997</v>
      </c>
      <c r="JD59" s="64">
        <v>5.0780000000000003</v>
      </c>
      <c r="JE59" s="64">
        <v>5.032</v>
      </c>
      <c r="JF59" s="64">
        <v>4.9880000000000004</v>
      </c>
      <c r="JG59" s="64">
        <v>4.944</v>
      </c>
      <c r="JH59" s="64">
        <v>4.9009999999999998</v>
      </c>
      <c r="JI59" s="64">
        <v>4.8579999999999997</v>
      </c>
      <c r="JJ59" s="64">
        <v>4.8159999999999998</v>
      </c>
      <c r="JK59" s="64">
        <v>4.7750000000000004</v>
      </c>
      <c r="JL59" s="64">
        <v>4.734</v>
      </c>
      <c r="JM59" s="64">
        <v>4.694</v>
      </c>
      <c r="JN59" s="64">
        <v>4.6539999999999999</v>
      </c>
      <c r="JO59" s="64">
        <v>4.6150000000000002</v>
      </c>
      <c r="JP59" s="64">
        <v>4.577</v>
      </c>
      <c r="JQ59" s="64">
        <v>4.5389999999999997</v>
      </c>
      <c r="JR59" s="64">
        <v>4.5019999999999998</v>
      </c>
      <c r="JS59" s="64">
        <v>4.4649999999999999</v>
      </c>
      <c r="JT59" s="64">
        <v>4.4279999999999999</v>
      </c>
      <c r="JU59" s="64">
        <v>4.3920000000000003</v>
      </c>
      <c r="JV59" s="64">
        <v>4.3570000000000002</v>
      </c>
      <c r="JW59" s="64">
        <v>4.3220000000000001</v>
      </c>
      <c r="JX59" s="64">
        <v>4.2880000000000003</v>
      </c>
      <c r="JY59" s="64">
        <v>4.2539999999999996</v>
      </c>
      <c r="JZ59" s="64">
        <v>4.22</v>
      </c>
      <c r="KA59" s="64">
        <v>4.1870000000000003</v>
      </c>
      <c r="KB59" s="64">
        <v>4.1550000000000002</v>
      </c>
      <c r="KC59" s="64">
        <v>4.1230000000000002</v>
      </c>
      <c r="KD59" s="64">
        <v>4.0910000000000002</v>
      </c>
      <c r="KE59" s="64">
        <v>4.0599999999999996</v>
      </c>
      <c r="KF59" s="64">
        <v>4.0289999999999999</v>
      </c>
      <c r="KG59" s="64">
        <v>3.9980000000000002</v>
      </c>
      <c r="KH59" s="64">
        <v>3.968</v>
      </c>
      <c r="KI59" s="64">
        <v>3.9380000000000002</v>
      </c>
      <c r="KJ59" s="64">
        <v>3.9089999999999998</v>
      </c>
      <c r="KK59" s="64">
        <v>3.88</v>
      </c>
      <c r="KL59" s="64">
        <v>3.8519999999999999</v>
      </c>
      <c r="KM59" s="64">
        <v>3.823</v>
      </c>
      <c r="KN59" s="64">
        <v>3.7959999999999998</v>
      </c>
      <c r="KO59" s="64">
        <v>3.7679999999999998</v>
      </c>
      <c r="KP59" s="64">
        <v>3.7410000000000001</v>
      </c>
      <c r="KQ59" s="64">
        <v>3.714</v>
      </c>
      <c r="KR59" s="64">
        <v>3.6880000000000002</v>
      </c>
      <c r="KS59" s="64">
        <v>3.661</v>
      </c>
      <c r="KT59" s="64">
        <v>3.6360000000000001</v>
      </c>
      <c r="KU59" s="64">
        <v>3.61</v>
      </c>
      <c r="KV59" s="64">
        <v>3.585</v>
      </c>
      <c r="KW59" s="64">
        <v>3.56</v>
      </c>
      <c r="KX59" s="64">
        <v>3.5350000000000001</v>
      </c>
      <c r="KY59" s="64">
        <v>3.5110000000000001</v>
      </c>
      <c r="KZ59" s="64">
        <v>3.4870000000000001</v>
      </c>
      <c r="LA59" s="64">
        <v>3.4630000000000001</v>
      </c>
      <c r="LB59" s="64">
        <v>3.44</v>
      </c>
      <c r="LC59" s="64">
        <v>3.4159999999999999</v>
      </c>
      <c r="LD59" s="64">
        <v>3.3929999999999998</v>
      </c>
      <c r="LE59" s="65">
        <v>3.37</v>
      </c>
    </row>
    <row r="60" spans="2:318" x14ac:dyDescent="0.25">
      <c r="B60" s="5" t="str">
        <f t="shared" si="1"/>
        <v>bhp4RSM</v>
      </c>
      <c r="C60" s="41" t="s">
        <v>14</v>
      </c>
      <c r="D60" s="43" t="s">
        <v>3</v>
      </c>
      <c r="E60" s="42" t="s">
        <v>19</v>
      </c>
      <c r="F60" s="41">
        <v>185200</v>
      </c>
      <c r="G60" s="42">
        <v>2</v>
      </c>
      <c r="H60" s="85">
        <v>185200</v>
      </c>
      <c r="I60" s="86">
        <v>127900</v>
      </c>
      <c r="J60" s="86">
        <v>103200</v>
      </c>
      <c r="K60" s="86">
        <v>85430</v>
      </c>
      <c r="L60" s="86">
        <v>72360</v>
      </c>
      <c r="M60" s="86">
        <v>62370</v>
      </c>
      <c r="N60" s="86">
        <v>54550</v>
      </c>
      <c r="O60" s="86">
        <v>43170</v>
      </c>
      <c r="P60" s="86">
        <v>35370</v>
      </c>
      <c r="Q60" s="86">
        <v>29730</v>
      </c>
      <c r="R60" s="86">
        <v>25510</v>
      </c>
      <c r="S60" s="86">
        <v>22230</v>
      </c>
      <c r="T60" s="86">
        <v>20120</v>
      </c>
      <c r="U60" s="86">
        <v>18810</v>
      </c>
      <c r="V60" s="75">
        <v>15890</v>
      </c>
      <c r="W60" s="75">
        <v>13060</v>
      </c>
      <c r="X60" s="75">
        <v>10390</v>
      </c>
      <c r="Y60" s="75">
        <v>8427</v>
      </c>
      <c r="Z60" s="75">
        <v>6819</v>
      </c>
      <c r="AA60" s="75">
        <v>5707</v>
      </c>
      <c r="AB60" s="75">
        <v>5044</v>
      </c>
      <c r="AC60" s="75">
        <v>4404</v>
      </c>
      <c r="AD60" s="75">
        <v>3797</v>
      </c>
      <c r="AE60" s="75">
        <v>3229</v>
      </c>
      <c r="AF60" s="75">
        <v>2709</v>
      </c>
      <c r="AG60" s="75">
        <v>2240</v>
      </c>
      <c r="AH60" s="86">
        <v>1825</v>
      </c>
      <c r="AI60" s="75">
        <v>1466</v>
      </c>
      <c r="AJ60" s="86">
        <v>1159</v>
      </c>
      <c r="AK60" s="76">
        <v>902.7</v>
      </c>
      <c r="AL60" s="45">
        <v>692.3</v>
      </c>
      <c r="AM60" s="45">
        <v>522.79999999999995</v>
      </c>
      <c r="AN60" s="45">
        <v>388.7</v>
      </c>
      <c r="AO60" s="45">
        <v>284.5</v>
      </c>
      <c r="AP60" s="45">
        <v>205</v>
      </c>
      <c r="AQ60" s="45">
        <v>145.4</v>
      </c>
      <c r="AR60" s="45">
        <v>101.6</v>
      </c>
      <c r="AS60" s="46">
        <v>69.959999999999994</v>
      </c>
      <c r="AT60" s="46">
        <v>53.4</v>
      </c>
      <c r="AU60" s="46">
        <v>52.36</v>
      </c>
      <c r="AV60" s="46">
        <v>51.31</v>
      </c>
      <c r="AW60" s="46">
        <v>50.27</v>
      </c>
      <c r="AX60" s="46">
        <v>49.24</v>
      </c>
      <c r="AY60" s="46">
        <v>48.21</v>
      </c>
      <c r="AZ60" s="46">
        <v>47.21</v>
      </c>
      <c r="BA60" s="46">
        <v>46.21</v>
      </c>
      <c r="BB60" s="46">
        <v>45.24</v>
      </c>
      <c r="BC60" s="46">
        <v>44.29</v>
      </c>
      <c r="BD60" s="46">
        <v>43.36</v>
      </c>
      <c r="BE60" s="46">
        <v>42.45</v>
      </c>
      <c r="BF60" s="46">
        <v>41.57</v>
      </c>
      <c r="BG60" s="46">
        <v>40.700000000000003</v>
      </c>
      <c r="BH60" s="46">
        <v>40.36</v>
      </c>
      <c r="BI60" s="46">
        <v>40.380000000000003</v>
      </c>
      <c r="BJ60" s="46">
        <v>40.369999999999997</v>
      </c>
      <c r="BK60" s="46">
        <v>40.340000000000003</v>
      </c>
      <c r="BL60" s="46">
        <v>40.33</v>
      </c>
      <c r="BM60" s="46">
        <v>40.4</v>
      </c>
      <c r="BN60" s="46">
        <v>40.46</v>
      </c>
      <c r="BO60" s="46">
        <v>40.49</v>
      </c>
      <c r="BP60" s="46">
        <v>40.5</v>
      </c>
      <c r="BQ60" s="46">
        <v>40.49</v>
      </c>
      <c r="BR60" s="46">
        <v>40.47</v>
      </c>
      <c r="BS60" s="46">
        <v>40.43</v>
      </c>
      <c r="BT60" s="46">
        <v>40.380000000000003</v>
      </c>
      <c r="BU60" s="46">
        <v>40.31</v>
      </c>
      <c r="BV60" s="46">
        <v>40.24</v>
      </c>
      <c r="BW60" s="46">
        <v>40.14</v>
      </c>
      <c r="BX60" s="46">
        <v>40.06</v>
      </c>
      <c r="BY60" s="46">
        <v>40.020000000000003</v>
      </c>
      <c r="BZ60" s="46">
        <v>39.979999999999997</v>
      </c>
      <c r="CA60" s="46">
        <v>39.92</v>
      </c>
      <c r="CB60" s="46">
        <v>39.86</v>
      </c>
      <c r="CC60" s="46">
        <v>39.79</v>
      </c>
      <c r="CD60" s="46">
        <v>39.71</v>
      </c>
      <c r="CE60" s="46">
        <v>39.619999999999997</v>
      </c>
      <c r="CF60" s="46">
        <v>39.520000000000003</v>
      </c>
      <c r="CG60" s="46">
        <v>39.409999999999997</v>
      </c>
      <c r="CH60" s="46">
        <v>39.299999999999997</v>
      </c>
      <c r="CI60" s="46">
        <v>39.18</v>
      </c>
      <c r="CJ60" s="46">
        <v>39.049999999999997</v>
      </c>
      <c r="CK60" s="46">
        <v>38.92</v>
      </c>
      <c r="CL60" s="46">
        <v>38.78</v>
      </c>
      <c r="CM60" s="46">
        <v>38.64</v>
      </c>
      <c r="CN60" s="46">
        <v>38.49</v>
      </c>
      <c r="CO60" s="46">
        <v>38.340000000000003</v>
      </c>
      <c r="CP60" s="46">
        <v>38.18</v>
      </c>
      <c r="CQ60" s="46">
        <v>38.03</v>
      </c>
      <c r="CR60" s="46">
        <v>37.880000000000003</v>
      </c>
      <c r="CS60" s="46">
        <v>37.72</v>
      </c>
      <c r="CT60" s="46">
        <v>37.56</v>
      </c>
      <c r="CU60" s="46">
        <v>37.4</v>
      </c>
      <c r="CV60" s="46">
        <v>37.229999999999997</v>
      </c>
      <c r="CW60" s="46">
        <v>37.08</v>
      </c>
      <c r="CX60" s="46">
        <v>36.92</v>
      </c>
      <c r="CY60" s="46">
        <v>36.770000000000003</v>
      </c>
      <c r="CZ60" s="46">
        <v>36.61</v>
      </c>
      <c r="DA60" s="46">
        <v>36.450000000000003</v>
      </c>
      <c r="DB60" s="46">
        <v>36.29</v>
      </c>
      <c r="DC60" s="46">
        <v>36.119999999999997</v>
      </c>
      <c r="DD60" s="46">
        <v>35.96</v>
      </c>
      <c r="DE60" s="46">
        <v>35.79</v>
      </c>
      <c r="DF60" s="46">
        <v>35.619999999999997</v>
      </c>
      <c r="DG60" s="46">
        <v>35.450000000000003</v>
      </c>
      <c r="DH60" s="46">
        <v>35.28</v>
      </c>
      <c r="DI60" s="46">
        <v>35.11</v>
      </c>
      <c r="DJ60" s="46">
        <v>34.94</v>
      </c>
      <c r="DK60" s="46">
        <v>34.770000000000003</v>
      </c>
      <c r="DL60" s="46">
        <v>34.590000000000003</v>
      </c>
      <c r="DM60" s="46">
        <v>34.44</v>
      </c>
      <c r="DN60" s="46">
        <v>34.299999999999997</v>
      </c>
      <c r="DO60" s="46">
        <v>34.159999999999997</v>
      </c>
      <c r="DP60" s="46">
        <v>34.020000000000003</v>
      </c>
      <c r="DQ60" s="46">
        <v>33.869999999999997</v>
      </c>
      <c r="DR60" s="46">
        <v>33.729999999999997</v>
      </c>
      <c r="DS60" s="46">
        <v>33.58</v>
      </c>
      <c r="DT60" s="46">
        <v>33.43</v>
      </c>
      <c r="DU60" s="46">
        <v>33.29</v>
      </c>
      <c r="DV60" s="46">
        <v>33.17</v>
      </c>
      <c r="DW60" s="46">
        <v>33.06</v>
      </c>
      <c r="DX60" s="46">
        <v>32.950000000000003</v>
      </c>
      <c r="DY60" s="46">
        <v>32.840000000000003</v>
      </c>
      <c r="DZ60" s="46">
        <v>32.729999999999997</v>
      </c>
      <c r="EA60" s="46">
        <v>32.619999999999997</v>
      </c>
      <c r="EB60" s="46">
        <v>32.5</v>
      </c>
      <c r="EC60" s="46">
        <v>32.39</v>
      </c>
      <c r="ED60" s="46">
        <v>32.270000000000003</v>
      </c>
      <c r="EE60" s="46">
        <v>32.159999999999997</v>
      </c>
      <c r="EF60" s="46">
        <v>32.04</v>
      </c>
      <c r="EG60" s="46">
        <v>31.92</v>
      </c>
      <c r="EH60" s="46">
        <v>31.8</v>
      </c>
      <c r="EI60" s="46">
        <v>31.68</v>
      </c>
      <c r="EJ60" s="46">
        <v>31.56</v>
      </c>
      <c r="EK60" s="46">
        <v>31.44</v>
      </c>
      <c r="EL60" s="46">
        <v>31.32</v>
      </c>
      <c r="EM60" s="46">
        <v>31.2</v>
      </c>
      <c r="EN60" s="46">
        <v>31.08</v>
      </c>
      <c r="EO60" s="46">
        <v>30.96</v>
      </c>
      <c r="EP60" s="46">
        <v>30.85</v>
      </c>
      <c r="EQ60" s="46">
        <v>30.76</v>
      </c>
      <c r="ER60" s="46">
        <v>30.67</v>
      </c>
      <c r="ES60" s="46">
        <v>30.57</v>
      </c>
      <c r="ET60" s="46">
        <v>30.48</v>
      </c>
      <c r="EU60" s="46">
        <v>30.39</v>
      </c>
      <c r="EV60" s="46">
        <v>30.29</v>
      </c>
      <c r="EW60" s="46">
        <v>30.2</v>
      </c>
      <c r="EX60" s="46">
        <v>30.1</v>
      </c>
      <c r="EY60" s="46">
        <v>30</v>
      </c>
      <c r="EZ60" s="46">
        <v>29.91</v>
      </c>
      <c r="FA60" s="46">
        <v>29.81</v>
      </c>
      <c r="FB60" s="46">
        <v>29.71</v>
      </c>
      <c r="FC60" s="46">
        <v>29.61</v>
      </c>
      <c r="FD60" s="46">
        <v>29.52</v>
      </c>
      <c r="FE60" s="46">
        <v>29.42</v>
      </c>
      <c r="FF60" s="46">
        <v>29.32</v>
      </c>
      <c r="FG60" s="46">
        <v>29.22</v>
      </c>
      <c r="FH60" s="46">
        <v>29.12</v>
      </c>
      <c r="FI60" s="46">
        <v>29.02</v>
      </c>
      <c r="FJ60" s="46">
        <v>28.92</v>
      </c>
      <c r="FK60" s="46">
        <v>28.82</v>
      </c>
      <c r="FL60" s="46">
        <v>28.72</v>
      </c>
      <c r="FM60" s="46">
        <v>28.62</v>
      </c>
      <c r="FN60" s="46">
        <v>28.52</v>
      </c>
      <c r="FO60" s="46">
        <v>28.42</v>
      </c>
      <c r="FP60" s="46">
        <v>28.32</v>
      </c>
      <c r="FQ60" s="46">
        <v>28.22</v>
      </c>
      <c r="FR60" s="46">
        <v>28.13</v>
      </c>
      <c r="FS60" s="46">
        <v>28.05</v>
      </c>
      <c r="FT60" s="46">
        <v>27.97</v>
      </c>
      <c r="FU60" s="46">
        <v>27.89</v>
      </c>
      <c r="FV60" s="46">
        <v>27.81</v>
      </c>
      <c r="FW60" s="46">
        <v>27.73</v>
      </c>
      <c r="FX60" s="46">
        <v>27.65</v>
      </c>
      <c r="FY60" s="46">
        <v>27.57</v>
      </c>
      <c r="FZ60" s="46">
        <v>27.48</v>
      </c>
      <c r="GA60" s="46">
        <v>27.4</v>
      </c>
      <c r="GB60" s="46">
        <v>27.32</v>
      </c>
      <c r="GC60" s="46">
        <v>27.24</v>
      </c>
      <c r="GD60" s="46">
        <v>27.16</v>
      </c>
      <c r="GE60" s="46">
        <v>27.08</v>
      </c>
      <c r="GF60" s="46">
        <v>27</v>
      </c>
      <c r="GG60" s="46">
        <v>26.92</v>
      </c>
      <c r="GH60" s="46">
        <v>26.84</v>
      </c>
      <c r="GI60" s="46">
        <v>26.76</v>
      </c>
      <c r="GJ60" s="46">
        <v>26.68</v>
      </c>
      <c r="GK60" s="46">
        <v>26.61</v>
      </c>
      <c r="GL60" s="46">
        <v>26.53</v>
      </c>
      <c r="GM60" s="46">
        <v>26.45</v>
      </c>
      <c r="GN60" s="46">
        <v>26.37</v>
      </c>
      <c r="GO60" s="46">
        <v>26.29</v>
      </c>
      <c r="GP60" s="46">
        <v>26.21</v>
      </c>
      <c r="GQ60" s="46">
        <v>26.13</v>
      </c>
      <c r="GR60" s="46">
        <v>26.05</v>
      </c>
      <c r="GS60" s="46">
        <v>25.97</v>
      </c>
      <c r="GT60" s="46">
        <v>25.9</v>
      </c>
      <c r="GU60" s="46">
        <v>25.82</v>
      </c>
      <c r="GV60" s="46">
        <v>25.74</v>
      </c>
      <c r="GW60" s="46">
        <v>25.66</v>
      </c>
      <c r="GX60" s="46">
        <v>25.58</v>
      </c>
      <c r="GY60" s="46">
        <v>25.5</v>
      </c>
      <c r="GZ60" s="46">
        <v>25.42</v>
      </c>
      <c r="HA60" s="46">
        <v>25.35</v>
      </c>
      <c r="HB60" s="46">
        <v>25.27</v>
      </c>
      <c r="HC60" s="46">
        <v>25.19</v>
      </c>
      <c r="HD60" s="46">
        <v>25.11</v>
      </c>
      <c r="HE60" s="46">
        <v>25.03</v>
      </c>
      <c r="HF60" s="46">
        <v>24.96</v>
      </c>
      <c r="HG60" s="46">
        <v>24.88</v>
      </c>
      <c r="HH60" s="46">
        <v>24.8</v>
      </c>
      <c r="HI60" s="46">
        <v>24.72</v>
      </c>
      <c r="HJ60" s="46">
        <v>24.57</v>
      </c>
      <c r="HK60" s="46">
        <v>24.41</v>
      </c>
      <c r="HL60" s="46">
        <v>24.26</v>
      </c>
      <c r="HM60" s="46">
        <v>24.11</v>
      </c>
      <c r="HN60" s="46">
        <v>23.96</v>
      </c>
      <c r="HO60" s="46">
        <v>23.81</v>
      </c>
      <c r="HP60" s="46">
        <v>23.66</v>
      </c>
      <c r="HQ60" s="46">
        <v>23.51</v>
      </c>
      <c r="HR60" s="46">
        <v>23.36</v>
      </c>
      <c r="HS60" s="46">
        <v>23.21</v>
      </c>
      <c r="HT60" s="46">
        <v>23.06</v>
      </c>
      <c r="HU60" s="46">
        <v>22.92</v>
      </c>
      <c r="HV60" s="46">
        <v>22.77</v>
      </c>
      <c r="HW60" s="46">
        <v>22.63</v>
      </c>
      <c r="HX60" s="46">
        <v>22.49</v>
      </c>
      <c r="HY60" s="46">
        <v>22.34</v>
      </c>
      <c r="HZ60" s="46">
        <v>22.2</v>
      </c>
      <c r="IA60" s="46">
        <v>22.06</v>
      </c>
      <c r="IB60" s="46">
        <v>21.92</v>
      </c>
      <c r="IC60" s="46">
        <v>21.78</v>
      </c>
      <c r="ID60" s="46">
        <v>21.65</v>
      </c>
      <c r="IE60" s="46">
        <v>21.51</v>
      </c>
      <c r="IF60" s="46">
        <v>21.38</v>
      </c>
      <c r="IG60" s="46">
        <v>21.24</v>
      </c>
      <c r="IH60" s="46">
        <v>21.13</v>
      </c>
      <c r="II60" s="46">
        <v>21.04</v>
      </c>
      <c r="IJ60" s="46">
        <v>20.96</v>
      </c>
      <c r="IK60" s="46">
        <v>20.88</v>
      </c>
      <c r="IL60" s="46">
        <v>20.79</v>
      </c>
      <c r="IM60" s="46">
        <v>20.71</v>
      </c>
      <c r="IN60" s="46">
        <v>20.63</v>
      </c>
      <c r="IO60" s="46">
        <v>20.54</v>
      </c>
      <c r="IP60" s="46">
        <v>20.46</v>
      </c>
      <c r="IQ60" s="46">
        <v>20.38</v>
      </c>
      <c r="IR60" s="46">
        <v>20.29</v>
      </c>
      <c r="IS60" s="46">
        <v>20.21</v>
      </c>
      <c r="IT60" s="46">
        <v>20.13</v>
      </c>
      <c r="IU60" s="46">
        <v>20.04</v>
      </c>
      <c r="IV60" s="46">
        <v>19.96</v>
      </c>
      <c r="IW60" s="46">
        <v>19.88</v>
      </c>
      <c r="IX60" s="46">
        <v>19.79</v>
      </c>
      <c r="IY60" s="46">
        <v>19.71</v>
      </c>
      <c r="IZ60" s="46">
        <v>19.63</v>
      </c>
      <c r="JA60" s="46">
        <v>19.55</v>
      </c>
      <c r="JB60" s="46">
        <v>19.46</v>
      </c>
      <c r="JC60" s="46">
        <v>19.38</v>
      </c>
      <c r="JD60" s="46">
        <v>19.3</v>
      </c>
      <c r="JE60" s="46">
        <v>19.22</v>
      </c>
      <c r="JF60" s="46">
        <v>19.14</v>
      </c>
      <c r="JG60" s="46">
        <v>19.059999999999999</v>
      </c>
      <c r="JH60" s="46">
        <v>18.97</v>
      </c>
      <c r="JI60" s="46">
        <v>18.89</v>
      </c>
      <c r="JJ60" s="46">
        <v>18.809999999999999</v>
      </c>
      <c r="JK60" s="46">
        <v>18.73</v>
      </c>
      <c r="JL60" s="46">
        <v>18.649999999999999</v>
      </c>
      <c r="JM60" s="46">
        <v>18.57</v>
      </c>
      <c r="JN60" s="46">
        <v>18.489999999999998</v>
      </c>
      <c r="JO60" s="46">
        <v>18.420000000000002</v>
      </c>
      <c r="JP60" s="46">
        <v>18.34</v>
      </c>
      <c r="JQ60" s="46">
        <v>18.260000000000002</v>
      </c>
      <c r="JR60" s="46">
        <v>18.18</v>
      </c>
      <c r="JS60" s="46">
        <v>18.100000000000001</v>
      </c>
      <c r="JT60" s="46">
        <v>18.02</v>
      </c>
      <c r="JU60" s="46">
        <v>17.95</v>
      </c>
      <c r="JV60" s="46">
        <v>17.87</v>
      </c>
      <c r="JW60" s="46">
        <v>17.79</v>
      </c>
      <c r="JX60" s="46">
        <v>17.72</v>
      </c>
      <c r="JY60" s="46">
        <v>17.64</v>
      </c>
      <c r="JZ60" s="46">
        <v>17.57</v>
      </c>
      <c r="KA60" s="46">
        <v>17.489999999999998</v>
      </c>
      <c r="KB60" s="46">
        <v>17.420000000000002</v>
      </c>
      <c r="KC60" s="46">
        <v>17.34</v>
      </c>
      <c r="KD60" s="46">
        <v>17.27</v>
      </c>
      <c r="KE60" s="46">
        <v>17.190000000000001</v>
      </c>
      <c r="KF60" s="46">
        <v>17.12</v>
      </c>
      <c r="KG60" s="46">
        <v>17.05</v>
      </c>
      <c r="KH60" s="46">
        <v>16.97</v>
      </c>
      <c r="KI60" s="46">
        <v>16.899999999999999</v>
      </c>
      <c r="KJ60" s="46">
        <v>16.829999999999998</v>
      </c>
      <c r="KK60" s="46">
        <v>16.760000000000002</v>
      </c>
      <c r="KL60" s="46">
        <v>16.690000000000001</v>
      </c>
      <c r="KM60" s="46">
        <v>16.61</v>
      </c>
      <c r="KN60" s="46">
        <v>16.54</v>
      </c>
      <c r="KO60" s="46">
        <v>16.47</v>
      </c>
      <c r="KP60" s="46">
        <v>16.399999999999999</v>
      </c>
      <c r="KQ60" s="46">
        <v>16.329999999999998</v>
      </c>
      <c r="KR60" s="46">
        <v>16.260000000000002</v>
      </c>
      <c r="KS60" s="46">
        <v>16.2</v>
      </c>
      <c r="KT60" s="46">
        <v>16.13</v>
      </c>
      <c r="KU60" s="46">
        <v>16.059999999999999</v>
      </c>
      <c r="KV60" s="46">
        <v>15.99</v>
      </c>
      <c r="KW60" s="46">
        <v>15.92</v>
      </c>
      <c r="KX60" s="46">
        <v>15.86</v>
      </c>
      <c r="KY60" s="46">
        <v>15.79</v>
      </c>
      <c r="KZ60" s="46">
        <v>15.72</v>
      </c>
      <c r="LA60" s="46">
        <v>15.66</v>
      </c>
      <c r="LB60" s="46">
        <v>15.59</v>
      </c>
      <c r="LC60" s="46">
        <v>15.53</v>
      </c>
      <c r="LD60" s="46">
        <v>15.46</v>
      </c>
      <c r="LE60" s="47">
        <v>15.4</v>
      </c>
    </row>
    <row r="61" spans="2:318" x14ac:dyDescent="0.25">
      <c r="B61" s="5" t="str">
        <f t="shared" si="1"/>
        <v>bhp4RSB</v>
      </c>
      <c r="C61" s="49" t="s">
        <v>14</v>
      </c>
      <c r="D61" s="51" t="s">
        <v>3</v>
      </c>
      <c r="E61" s="50" t="s">
        <v>20</v>
      </c>
      <c r="F61" s="49">
        <v>190200</v>
      </c>
      <c r="G61" s="50">
        <v>2</v>
      </c>
      <c r="H61" s="87">
        <v>190200</v>
      </c>
      <c r="I61" s="88">
        <v>132400</v>
      </c>
      <c r="J61" s="88">
        <v>102100</v>
      </c>
      <c r="K61" s="88">
        <v>81890</v>
      </c>
      <c r="L61" s="88">
        <v>68180</v>
      </c>
      <c r="M61" s="88">
        <v>57970</v>
      </c>
      <c r="N61" s="88">
        <v>50170</v>
      </c>
      <c r="O61" s="88">
        <v>39080</v>
      </c>
      <c r="P61" s="88">
        <v>31680</v>
      </c>
      <c r="Q61" s="88">
        <v>26440</v>
      </c>
      <c r="R61" s="88">
        <v>22550</v>
      </c>
      <c r="S61" s="88">
        <v>19670</v>
      </c>
      <c r="T61" s="88">
        <v>17840</v>
      </c>
      <c r="U61" s="88">
        <v>16680</v>
      </c>
      <c r="V61" s="51">
        <v>14410</v>
      </c>
      <c r="W61" s="51">
        <v>12670</v>
      </c>
      <c r="X61" s="51">
        <v>11040</v>
      </c>
      <c r="Y61" s="51">
        <v>9634</v>
      </c>
      <c r="Z61" s="51">
        <v>8480</v>
      </c>
      <c r="AA61" s="51">
        <v>7378</v>
      </c>
      <c r="AB61" s="51">
        <v>6326</v>
      </c>
      <c r="AC61" s="51">
        <v>5338</v>
      </c>
      <c r="AD61" s="51">
        <v>4431</v>
      </c>
      <c r="AE61" s="51">
        <v>3615</v>
      </c>
      <c r="AF61" s="51">
        <v>2898</v>
      </c>
      <c r="AG61" s="51">
        <v>2281</v>
      </c>
      <c r="AH61" s="51">
        <v>1763</v>
      </c>
      <c r="AI61" s="51">
        <v>1337</v>
      </c>
      <c r="AJ61" s="51">
        <v>995.2</v>
      </c>
      <c r="AK61" s="51">
        <v>726.7</v>
      </c>
      <c r="AL61" s="53">
        <v>533.4</v>
      </c>
      <c r="AM61" s="53">
        <v>387.4</v>
      </c>
      <c r="AN61" s="53">
        <v>276.39999999999998</v>
      </c>
      <c r="AO61" s="53">
        <v>193.8</v>
      </c>
      <c r="AP61" s="53">
        <v>133.5</v>
      </c>
      <c r="AQ61" s="54">
        <v>90.43</v>
      </c>
      <c r="AR61" s="54">
        <v>60.23</v>
      </c>
      <c r="AS61" s="54">
        <v>45.9</v>
      </c>
      <c r="AT61" s="54">
        <v>44.49</v>
      </c>
      <c r="AU61" s="54">
        <v>43.52</v>
      </c>
      <c r="AV61" s="54">
        <v>42.85</v>
      </c>
      <c r="AW61" s="54">
        <v>42.16</v>
      </c>
      <c r="AX61" s="54">
        <v>41.47</v>
      </c>
      <c r="AY61" s="54">
        <v>41.1</v>
      </c>
      <c r="AZ61" s="54">
        <v>41.2</v>
      </c>
      <c r="BA61" s="54">
        <v>41.26</v>
      </c>
      <c r="BB61" s="54">
        <v>41.27</v>
      </c>
      <c r="BC61" s="54">
        <v>41.26</v>
      </c>
      <c r="BD61" s="54">
        <v>41.21</v>
      </c>
      <c r="BE61" s="54">
        <v>41.13</v>
      </c>
      <c r="BF61" s="54">
        <v>41.02</v>
      </c>
      <c r="BG61" s="54">
        <v>40.92</v>
      </c>
      <c r="BH61" s="54">
        <v>40.81</v>
      </c>
      <c r="BI61" s="54">
        <v>40.67</v>
      </c>
      <c r="BJ61" s="54">
        <v>40.51</v>
      </c>
      <c r="BK61" s="54">
        <v>40.33</v>
      </c>
      <c r="BL61" s="54">
        <v>40.22</v>
      </c>
      <c r="BM61" s="54">
        <v>40.119999999999997</v>
      </c>
      <c r="BN61" s="54">
        <v>40.14</v>
      </c>
      <c r="BO61" s="54">
        <v>40.19</v>
      </c>
      <c r="BP61" s="54">
        <v>40.22</v>
      </c>
      <c r="BQ61" s="54">
        <v>40.24</v>
      </c>
      <c r="BR61" s="54">
        <v>40.229999999999997</v>
      </c>
      <c r="BS61" s="54">
        <v>40.21</v>
      </c>
      <c r="BT61" s="54">
        <v>40.18</v>
      </c>
      <c r="BU61" s="54">
        <v>40.130000000000003</v>
      </c>
      <c r="BV61" s="54">
        <v>40.07</v>
      </c>
      <c r="BW61" s="54">
        <v>40.03</v>
      </c>
      <c r="BX61" s="54">
        <v>39.97</v>
      </c>
      <c r="BY61" s="54">
        <v>39.9</v>
      </c>
      <c r="BZ61" s="54">
        <v>39.82</v>
      </c>
      <c r="CA61" s="54">
        <v>39.729999999999997</v>
      </c>
      <c r="CB61" s="54">
        <v>39.68</v>
      </c>
      <c r="CC61" s="54">
        <v>39.630000000000003</v>
      </c>
      <c r="CD61" s="54">
        <v>39.56</v>
      </c>
      <c r="CE61" s="54">
        <v>39.479999999999997</v>
      </c>
      <c r="CF61" s="54">
        <v>39.4</v>
      </c>
      <c r="CG61" s="54">
        <v>39.31</v>
      </c>
      <c r="CH61" s="54">
        <v>39.21</v>
      </c>
      <c r="CI61" s="54">
        <v>39.1</v>
      </c>
      <c r="CJ61" s="54">
        <v>38.99</v>
      </c>
      <c r="CK61" s="54">
        <v>38.869999999999997</v>
      </c>
      <c r="CL61" s="54">
        <v>38.74</v>
      </c>
      <c r="CM61" s="54">
        <v>38.61</v>
      </c>
      <c r="CN61" s="54">
        <v>38.47</v>
      </c>
      <c r="CO61" s="54">
        <v>38.33</v>
      </c>
      <c r="CP61" s="54">
        <v>38.19</v>
      </c>
      <c r="CQ61" s="54">
        <v>38.04</v>
      </c>
      <c r="CR61" s="54">
        <v>37.89</v>
      </c>
      <c r="CS61" s="54">
        <v>37.729999999999997</v>
      </c>
      <c r="CT61" s="54">
        <v>37.57</v>
      </c>
      <c r="CU61" s="54">
        <v>37.409999999999997</v>
      </c>
      <c r="CV61" s="54">
        <v>37.24</v>
      </c>
      <c r="CW61" s="54">
        <v>37.090000000000003</v>
      </c>
      <c r="CX61" s="54">
        <v>36.94</v>
      </c>
      <c r="CY61" s="54">
        <v>36.78</v>
      </c>
      <c r="CZ61" s="54">
        <v>36.619999999999997</v>
      </c>
      <c r="DA61" s="54">
        <v>36.46</v>
      </c>
      <c r="DB61" s="54">
        <v>36.299999999999997</v>
      </c>
      <c r="DC61" s="54">
        <v>36.130000000000003</v>
      </c>
      <c r="DD61" s="54">
        <v>35.97</v>
      </c>
      <c r="DE61" s="54">
        <v>35.799999999999997</v>
      </c>
      <c r="DF61" s="54">
        <v>35.630000000000003</v>
      </c>
      <c r="DG61" s="54">
        <v>35.46</v>
      </c>
      <c r="DH61" s="54">
        <v>35.29</v>
      </c>
      <c r="DI61" s="54">
        <v>35.119999999999997</v>
      </c>
      <c r="DJ61" s="54">
        <v>34.950000000000003</v>
      </c>
      <c r="DK61" s="54">
        <v>34.78</v>
      </c>
      <c r="DL61" s="54">
        <v>34.6</v>
      </c>
      <c r="DM61" s="54">
        <v>34.43</v>
      </c>
      <c r="DN61" s="54">
        <v>34.26</v>
      </c>
      <c r="DO61" s="54">
        <v>34.090000000000003</v>
      </c>
      <c r="DP61" s="54">
        <v>33.93</v>
      </c>
      <c r="DQ61" s="54">
        <v>33.770000000000003</v>
      </c>
      <c r="DR61" s="54">
        <v>33.6</v>
      </c>
      <c r="DS61" s="54">
        <v>33.450000000000003</v>
      </c>
      <c r="DT61" s="54">
        <v>33.31</v>
      </c>
      <c r="DU61" s="54">
        <v>33.17</v>
      </c>
      <c r="DV61" s="54">
        <v>33.020000000000003</v>
      </c>
      <c r="DW61" s="54">
        <v>32.880000000000003</v>
      </c>
      <c r="DX61" s="54">
        <v>32.74</v>
      </c>
      <c r="DY61" s="54">
        <v>32.590000000000003</v>
      </c>
      <c r="DZ61" s="54">
        <v>32.450000000000003</v>
      </c>
      <c r="EA61" s="54">
        <v>32.299999999999997</v>
      </c>
      <c r="EB61" s="54">
        <v>32.159999999999997</v>
      </c>
      <c r="EC61" s="54">
        <v>32.01</v>
      </c>
      <c r="ED61" s="54">
        <v>31.86</v>
      </c>
      <c r="EE61" s="54">
        <v>31.72</v>
      </c>
      <c r="EF61" s="54">
        <v>31.57</v>
      </c>
      <c r="EG61" s="54">
        <v>31.43</v>
      </c>
      <c r="EH61" s="54">
        <v>31.28</v>
      </c>
      <c r="EI61" s="54">
        <v>31.14</v>
      </c>
      <c r="EJ61" s="54">
        <v>30.99</v>
      </c>
      <c r="EK61" s="54">
        <v>30.84</v>
      </c>
      <c r="EL61" s="54">
        <v>30.7</v>
      </c>
      <c r="EM61" s="54">
        <v>30.56</v>
      </c>
      <c r="EN61" s="54">
        <v>30.43</v>
      </c>
      <c r="EO61" s="54">
        <v>30.3</v>
      </c>
      <c r="EP61" s="54">
        <v>30.17</v>
      </c>
      <c r="EQ61" s="54">
        <v>30.04</v>
      </c>
      <c r="ER61" s="54">
        <v>29.91</v>
      </c>
      <c r="ES61" s="54">
        <v>29.78</v>
      </c>
      <c r="ET61" s="54">
        <v>29.65</v>
      </c>
      <c r="EU61" s="54">
        <v>29.52</v>
      </c>
      <c r="EV61" s="54">
        <v>29.39</v>
      </c>
      <c r="EW61" s="54">
        <v>29.26</v>
      </c>
      <c r="EX61" s="54">
        <v>29.13</v>
      </c>
      <c r="EY61" s="54">
        <v>29</v>
      </c>
      <c r="EZ61" s="54">
        <v>28.87</v>
      </c>
      <c r="FA61" s="54">
        <v>28.74</v>
      </c>
      <c r="FB61" s="54">
        <v>28.61</v>
      </c>
      <c r="FC61" s="54">
        <v>28.48</v>
      </c>
      <c r="FD61" s="54">
        <v>28.36</v>
      </c>
      <c r="FE61" s="54">
        <v>28.23</v>
      </c>
      <c r="FF61" s="54">
        <v>28.1</v>
      </c>
      <c r="FG61" s="54">
        <v>27.98</v>
      </c>
      <c r="FH61" s="54">
        <v>27.85</v>
      </c>
      <c r="FI61" s="54">
        <v>27.72</v>
      </c>
      <c r="FJ61" s="54">
        <v>27.6</v>
      </c>
      <c r="FK61" s="54">
        <v>27.47</v>
      </c>
      <c r="FL61" s="54">
        <v>27.35</v>
      </c>
      <c r="FM61" s="54">
        <v>27.23</v>
      </c>
      <c r="FN61" s="54">
        <v>27.1</v>
      </c>
      <c r="FO61" s="54">
        <v>26.98</v>
      </c>
      <c r="FP61" s="54">
        <v>26.86</v>
      </c>
      <c r="FQ61" s="54">
        <v>26.74</v>
      </c>
      <c r="FR61" s="54">
        <v>26.62</v>
      </c>
      <c r="FS61" s="54">
        <v>26.5</v>
      </c>
      <c r="FT61" s="54">
        <v>26.38</v>
      </c>
      <c r="FU61" s="54">
        <v>26.26</v>
      </c>
      <c r="FV61" s="54">
        <v>26.14</v>
      </c>
      <c r="FW61" s="54">
        <v>26.02</v>
      </c>
      <c r="FX61" s="54">
        <v>25.9</v>
      </c>
      <c r="FY61" s="54">
        <v>25.78</v>
      </c>
      <c r="FZ61" s="54">
        <v>25.67</v>
      </c>
      <c r="GA61" s="54">
        <v>25.55</v>
      </c>
      <c r="GB61" s="54">
        <v>25.44</v>
      </c>
      <c r="GC61" s="54">
        <v>25.32</v>
      </c>
      <c r="GD61" s="54">
        <v>25.21</v>
      </c>
      <c r="GE61" s="54">
        <v>25.09</v>
      </c>
      <c r="GF61" s="54">
        <v>24.98</v>
      </c>
      <c r="GG61" s="54">
        <v>24.87</v>
      </c>
      <c r="GH61" s="54">
        <v>24.76</v>
      </c>
      <c r="GI61" s="54">
        <v>24.64</v>
      </c>
      <c r="GJ61" s="54">
        <v>24.53</v>
      </c>
      <c r="GK61" s="54">
        <v>24.42</v>
      </c>
      <c r="GL61" s="54">
        <v>24.31</v>
      </c>
      <c r="GM61" s="54">
        <v>24.21</v>
      </c>
      <c r="GN61" s="54">
        <v>24.1</v>
      </c>
      <c r="GO61" s="54">
        <v>23.99</v>
      </c>
      <c r="GP61" s="54">
        <v>23.91</v>
      </c>
      <c r="GQ61" s="54">
        <v>23.84</v>
      </c>
      <c r="GR61" s="54">
        <v>23.77</v>
      </c>
      <c r="GS61" s="54">
        <v>23.7</v>
      </c>
      <c r="GT61" s="54">
        <v>23.63</v>
      </c>
      <c r="GU61" s="54">
        <v>23.56</v>
      </c>
      <c r="GV61" s="54">
        <v>23.49</v>
      </c>
      <c r="GW61" s="54">
        <v>23.42</v>
      </c>
      <c r="GX61" s="54">
        <v>23.36</v>
      </c>
      <c r="GY61" s="54">
        <v>23.29</v>
      </c>
      <c r="GZ61" s="54">
        <v>23.22</v>
      </c>
      <c r="HA61" s="54">
        <v>23.15</v>
      </c>
      <c r="HB61" s="54">
        <v>23.08</v>
      </c>
      <c r="HC61" s="54">
        <v>23.01</v>
      </c>
      <c r="HD61" s="54">
        <v>22.95</v>
      </c>
      <c r="HE61" s="54">
        <v>22.88</v>
      </c>
      <c r="HF61" s="54">
        <v>22.81</v>
      </c>
      <c r="HG61" s="54">
        <v>22.74</v>
      </c>
      <c r="HH61" s="54">
        <v>22.67</v>
      </c>
      <c r="HI61" s="54">
        <v>22.61</v>
      </c>
      <c r="HJ61" s="54">
        <v>22.47</v>
      </c>
      <c r="HK61" s="54">
        <v>22.33</v>
      </c>
      <c r="HL61" s="54">
        <v>22.2</v>
      </c>
      <c r="HM61" s="54">
        <v>22.07</v>
      </c>
      <c r="HN61" s="54">
        <v>21.93</v>
      </c>
      <c r="HO61" s="54">
        <v>21.8</v>
      </c>
      <c r="HP61" s="54">
        <v>21.67</v>
      </c>
      <c r="HQ61" s="54">
        <v>21.54</v>
      </c>
      <c r="HR61" s="54">
        <v>21.4</v>
      </c>
      <c r="HS61" s="54">
        <v>21.27</v>
      </c>
      <c r="HT61" s="54">
        <v>21.14</v>
      </c>
      <c r="HU61" s="54">
        <v>21.01</v>
      </c>
      <c r="HV61" s="54">
        <v>20.89</v>
      </c>
      <c r="HW61" s="54">
        <v>20.76</v>
      </c>
      <c r="HX61" s="54">
        <v>20.63</v>
      </c>
      <c r="HY61" s="54">
        <v>20.51</v>
      </c>
      <c r="HZ61" s="54">
        <v>20.38</v>
      </c>
      <c r="IA61" s="54">
        <v>20.260000000000002</v>
      </c>
      <c r="IB61" s="54">
        <v>20.13</v>
      </c>
      <c r="IC61" s="54">
        <v>20.010000000000002</v>
      </c>
      <c r="ID61" s="54">
        <v>19.89</v>
      </c>
      <c r="IE61" s="54">
        <v>19.760000000000002</v>
      </c>
      <c r="IF61" s="54">
        <v>19.64</v>
      </c>
      <c r="IG61" s="54">
        <v>19.52</v>
      </c>
      <c r="IH61" s="54">
        <v>19.41</v>
      </c>
      <c r="II61" s="54">
        <v>19.29</v>
      </c>
      <c r="IJ61" s="54">
        <v>19.170000000000002</v>
      </c>
      <c r="IK61" s="54">
        <v>19.05</v>
      </c>
      <c r="IL61" s="54">
        <v>18.940000000000001</v>
      </c>
      <c r="IM61" s="54">
        <v>18.82</v>
      </c>
      <c r="IN61" s="54">
        <v>18.71</v>
      </c>
      <c r="IO61" s="54">
        <v>18.600000000000001</v>
      </c>
      <c r="IP61" s="54">
        <v>18.48</v>
      </c>
      <c r="IQ61" s="54">
        <v>18.37</v>
      </c>
      <c r="IR61" s="54">
        <v>18.260000000000002</v>
      </c>
      <c r="IS61" s="54">
        <v>18.149999999999999</v>
      </c>
      <c r="IT61" s="54">
        <v>18.04</v>
      </c>
      <c r="IU61" s="54">
        <v>17.93</v>
      </c>
      <c r="IV61" s="54">
        <v>17.829999999999998</v>
      </c>
      <c r="IW61" s="54">
        <v>17.72</v>
      </c>
      <c r="IX61" s="54">
        <v>17.62</v>
      </c>
      <c r="IY61" s="54">
        <v>17.510000000000002</v>
      </c>
      <c r="IZ61" s="54">
        <v>17.41</v>
      </c>
      <c r="JA61" s="54">
        <v>17.3</v>
      </c>
      <c r="JB61" s="54">
        <v>17.2</v>
      </c>
      <c r="JC61" s="54">
        <v>17.100000000000001</v>
      </c>
      <c r="JD61" s="54">
        <v>17</v>
      </c>
      <c r="JE61" s="54">
        <v>16.899999999999999</v>
      </c>
      <c r="JF61" s="54">
        <v>16.8</v>
      </c>
      <c r="JG61" s="54">
        <v>16.7</v>
      </c>
      <c r="JH61" s="54">
        <v>16.61</v>
      </c>
      <c r="JI61" s="54">
        <v>16.510000000000002</v>
      </c>
      <c r="JJ61" s="54">
        <v>16.41</v>
      </c>
      <c r="JK61" s="54">
        <v>16.32</v>
      </c>
      <c r="JL61" s="54">
        <v>16.22</v>
      </c>
      <c r="JM61" s="54">
        <v>16.13</v>
      </c>
      <c r="JN61" s="54">
        <v>16.04</v>
      </c>
      <c r="JO61" s="54">
        <v>15.95</v>
      </c>
      <c r="JP61" s="54">
        <v>15.89</v>
      </c>
      <c r="JQ61" s="54">
        <v>15.84</v>
      </c>
      <c r="JR61" s="54">
        <v>15.79</v>
      </c>
      <c r="JS61" s="54">
        <v>15.74</v>
      </c>
      <c r="JT61" s="54">
        <v>15.7</v>
      </c>
      <c r="JU61" s="54">
        <v>15.65</v>
      </c>
      <c r="JV61" s="54">
        <v>15.6</v>
      </c>
      <c r="JW61" s="54">
        <v>15.55</v>
      </c>
      <c r="JX61" s="54">
        <v>15.5</v>
      </c>
      <c r="JY61" s="54">
        <v>15.45</v>
      </c>
      <c r="JZ61" s="54">
        <v>15.41</v>
      </c>
      <c r="KA61" s="54">
        <v>15.36</v>
      </c>
      <c r="KB61" s="54">
        <v>15.31</v>
      </c>
      <c r="KC61" s="54">
        <v>15.26</v>
      </c>
      <c r="KD61" s="54">
        <v>15.21</v>
      </c>
      <c r="KE61" s="54">
        <v>15.17</v>
      </c>
      <c r="KF61" s="54">
        <v>15.12</v>
      </c>
      <c r="KG61" s="54">
        <v>15.07</v>
      </c>
      <c r="KH61" s="54">
        <v>15.02</v>
      </c>
      <c r="KI61" s="54">
        <v>14.97</v>
      </c>
      <c r="KJ61" s="54">
        <v>14.93</v>
      </c>
      <c r="KK61" s="54">
        <v>14.88</v>
      </c>
      <c r="KL61" s="54">
        <v>14.83</v>
      </c>
      <c r="KM61" s="54">
        <v>14.78</v>
      </c>
      <c r="KN61" s="54">
        <v>14.74</v>
      </c>
      <c r="KO61" s="54">
        <v>14.69</v>
      </c>
      <c r="KP61" s="54">
        <v>14.64</v>
      </c>
      <c r="KQ61" s="54">
        <v>14.59</v>
      </c>
      <c r="KR61" s="54">
        <v>14.55</v>
      </c>
      <c r="KS61" s="54">
        <v>14.5</v>
      </c>
      <c r="KT61" s="54">
        <v>14.45</v>
      </c>
      <c r="KU61" s="54">
        <v>14.4</v>
      </c>
      <c r="KV61" s="54">
        <v>14.36</v>
      </c>
      <c r="KW61" s="54">
        <v>14.32</v>
      </c>
      <c r="KX61" s="54">
        <v>14.27</v>
      </c>
      <c r="KY61" s="54">
        <v>14.23</v>
      </c>
      <c r="KZ61" s="54">
        <v>14.19</v>
      </c>
      <c r="LA61" s="54">
        <v>14.14</v>
      </c>
      <c r="LB61" s="54">
        <v>14.1</v>
      </c>
      <c r="LC61" s="54">
        <v>14.05</v>
      </c>
      <c r="LD61" s="54">
        <v>14.01</v>
      </c>
      <c r="LE61" s="55">
        <v>13.97</v>
      </c>
    </row>
    <row r="62" spans="2:318" x14ac:dyDescent="0.25">
      <c r="B62" s="5" t="str">
        <f t="shared" si="1"/>
        <v>bhp4USM</v>
      </c>
      <c r="C62" s="49" t="s">
        <v>14</v>
      </c>
      <c r="D62" s="51" t="s">
        <v>2</v>
      </c>
      <c r="E62" s="50" t="s">
        <v>19</v>
      </c>
      <c r="F62" s="49">
        <v>193700</v>
      </c>
      <c r="G62" s="50">
        <v>1</v>
      </c>
      <c r="H62" s="87">
        <v>193700</v>
      </c>
      <c r="I62" s="88">
        <v>21520</v>
      </c>
      <c r="J62" s="88">
        <v>11830</v>
      </c>
      <c r="K62" s="88">
        <v>8917</v>
      </c>
      <c r="L62" s="88">
        <v>7269</v>
      </c>
      <c r="M62" s="88">
        <v>6304</v>
      </c>
      <c r="N62" s="88">
        <v>5521</v>
      </c>
      <c r="O62" s="88">
        <v>4351</v>
      </c>
      <c r="P62" s="88">
        <v>3533</v>
      </c>
      <c r="Q62" s="88">
        <v>3001</v>
      </c>
      <c r="R62" s="88">
        <v>2606</v>
      </c>
      <c r="S62" s="88">
        <v>2290</v>
      </c>
      <c r="T62" s="88">
        <v>2025</v>
      </c>
      <c r="U62" s="88">
        <v>1786</v>
      </c>
      <c r="V62" s="51">
        <v>1279</v>
      </c>
      <c r="W62" s="51">
        <v>883.5</v>
      </c>
      <c r="X62" s="52">
        <v>588</v>
      </c>
      <c r="Y62" s="51">
        <v>378.5</v>
      </c>
      <c r="Z62" s="51">
        <v>239.3</v>
      </c>
      <c r="AA62" s="51">
        <v>158.6</v>
      </c>
      <c r="AB62" s="51">
        <v>123.9</v>
      </c>
      <c r="AC62" s="51">
        <v>105.1</v>
      </c>
      <c r="AD62" s="51">
        <v>91.88</v>
      </c>
      <c r="AE62" s="51">
        <v>82.18</v>
      </c>
      <c r="AF62" s="51">
        <v>74.86</v>
      </c>
      <c r="AG62" s="51">
        <v>69.09</v>
      </c>
      <c r="AH62" s="73">
        <v>64.400000000000006</v>
      </c>
      <c r="AI62" s="51">
        <v>60.42</v>
      </c>
      <c r="AJ62" s="51">
        <v>56.89</v>
      </c>
      <c r="AK62" s="73">
        <v>53.7</v>
      </c>
      <c r="AL62" s="54">
        <v>50.8</v>
      </c>
      <c r="AM62" s="54">
        <v>48.14</v>
      </c>
      <c r="AN62" s="54">
        <v>45.69</v>
      </c>
      <c r="AO62" s="54">
        <v>43.43</v>
      </c>
      <c r="AP62" s="54">
        <v>42.29</v>
      </c>
      <c r="AQ62" s="54">
        <v>42.33</v>
      </c>
      <c r="AR62" s="54">
        <v>42.29</v>
      </c>
      <c r="AS62" s="54">
        <v>42.18</v>
      </c>
      <c r="AT62" s="54">
        <v>42.02</v>
      </c>
      <c r="AU62" s="54">
        <v>41.8</v>
      </c>
      <c r="AV62" s="54">
        <v>41.54</v>
      </c>
      <c r="AW62" s="54">
        <v>41.24</v>
      </c>
      <c r="AX62" s="54">
        <v>40.909999999999997</v>
      </c>
      <c r="AY62" s="54">
        <v>40.549999999999997</v>
      </c>
      <c r="AZ62" s="54">
        <v>40.17</v>
      </c>
      <c r="BA62" s="54">
        <v>39.770000000000003</v>
      </c>
      <c r="BB62" s="54">
        <v>39.35</v>
      </c>
      <c r="BC62" s="54">
        <v>38.93</v>
      </c>
      <c r="BD62" s="54">
        <v>38.49</v>
      </c>
      <c r="BE62" s="54">
        <v>38.049999999999997</v>
      </c>
      <c r="BF62" s="54">
        <v>37.590000000000003</v>
      </c>
      <c r="BG62" s="54">
        <v>37.14</v>
      </c>
      <c r="BH62" s="54">
        <v>36.68</v>
      </c>
      <c r="BI62" s="54">
        <v>36.22</v>
      </c>
      <c r="BJ62" s="54">
        <v>35.770000000000003</v>
      </c>
      <c r="BK62" s="54">
        <v>35.31</v>
      </c>
      <c r="BL62" s="54">
        <v>34.86</v>
      </c>
      <c r="BM62" s="54">
        <v>34.4</v>
      </c>
      <c r="BN62" s="54">
        <v>33.950000000000003</v>
      </c>
      <c r="BO62" s="54">
        <v>33.51</v>
      </c>
      <c r="BP62" s="54">
        <v>33.07</v>
      </c>
      <c r="BQ62" s="54">
        <v>32.630000000000003</v>
      </c>
      <c r="BR62" s="54">
        <v>32.200000000000003</v>
      </c>
      <c r="BS62" s="54">
        <v>31.78</v>
      </c>
      <c r="BT62" s="54">
        <v>31.36</v>
      </c>
      <c r="BU62" s="54">
        <v>30.95</v>
      </c>
      <c r="BV62" s="54">
        <v>30.54</v>
      </c>
      <c r="BW62" s="54">
        <v>30.14</v>
      </c>
      <c r="BX62" s="54">
        <v>29.74</v>
      </c>
      <c r="BY62" s="54">
        <v>29.35</v>
      </c>
      <c r="BZ62" s="54">
        <v>28.97</v>
      </c>
      <c r="CA62" s="54">
        <v>28.6</v>
      </c>
      <c r="CB62" s="54">
        <v>28.23</v>
      </c>
      <c r="CC62" s="54">
        <v>27.87</v>
      </c>
      <c r="CD62" s="54">
        <v>27.53</v>
      </c>
      <c r="CE62" s="54">
        <v>27.19</v>
      </c>
      <c r="CF62" s="54">
        <v>26.87</v>
      </c>
      <c r="CG62" s="54">
        <v>26.54</v>
      </c>
      <c r="CH62" s="54">
        <v>26.22</v>
      </c>
      <c r="CI62" s="54">
        <v>25.91</v>
      </c>
      <c r="CJ62" s="54">
        <v>25.6</v>
      </c>
      <c r="CK62" s="54">
        <v>25.3</v>
      </c>
      <c r="CL62" s="54">
        <v>25</v>
      </c>
      <c r="CM62" s="54">
        <v>24.71</v>
      </c>
      <c r="CN62" s="54">
        <v>24.42</v>
      </c>
      <c r="CO62" s="54">
        <v>24.14</v>
      </c>
      <c r="CP62" s="54">
        <v>23.86</v>
      </c>
      <c r="CQ62" s="54">
        <v>23.58</v>
      </c>
      <c r="CR62" s="54">
        <v>23.32</v>
      </c>
      <c r="CS62" s="54">
        <v>23.05</v>
      </c>
      <c r="CT62" s="54">
        <v>22.79</v>
      </c>
      <c r="CU62" s="54">
        <v>22.53</v>
      </c>
      <c r="CV62" s="54">
        <v>22.28</v>
      </c>
      <c r="CW62" s="54">
        <v>22.03</v>
      </c>
      <c r="CX62" s="54">
        <v>21.79</v>
      </c>
      <c r="CY62" s="54">
        <v>21.55</v>
      </c>
      <c r="CZ62" s="54">
        <v>21.32</v>
      </c>
      <c r="DA62" s="54">
        <v>21.09</v>
      </c>
      <c r="DB62" s="54">
        <v>20.86</v>
      </c>
      <c r="DC62" s="54">
        <v>20.63</v>
      </c>
      <c r="DD62" s="54">
        <v>20.41</v>
      </c>
      <c r="DE62" s="54">
        <v>20.2</v>
      </c>
      <c r="DF62" s="54">
        <v>19.98</v>
      </c>
      <c r="DG62" s="54">
        <v>19.78</v>
      </c>
      <c r="DH62" s="54">
        <v>19.57</v>
      </c>
      <c r="DI62" s="54">
        <v>19.37</v>
      </c>
      <c r="DJ62" s="54">
        <v>19.170000000000002</v>
      </c>
      <c r="DK62" s="54">
        <v>18.97</v>
      </c>
      <c r="DL62" s="54">
        <v>18.78</v>
      </c>
      <c r="DM62" s="54">
        <v>18.59</v>
      </c>
      <c r="DN62" s="54">
        <v>18.399999999999999</v>
      </c>
      <c r="DO62" s="54">
        <v>18.22</v>
      </c>
      <c r="DP62" s="54">
        <v>18.04</v>
      </c>
      <c r="DQ62" s="54">
        <v>17.86</v>
      </c>
      <c r="DR62" s="54">
        <v>17.68</v>
      </c>
      <c r="DS62" s="54">
        <v>17.510000000000002</v>
      </c>
      <c r="DT62" s="54">
        <v>17.350000000000001</v>
      </c>
      <c r="DU62" s="54">
        <v>17.18</v>
      </c>
      <c r="DV62" s="54">
        <v>17.02</v>
      </c>
      <c r="DW62" s="54">
        <v>16.87</v>
      </c>
      <c r="DX62" s="54">
        <v>16.71</v>
      </c>
      <c r="DY62" s="54">
        <v>16.559999999999999</v>
      </c>
      <c r="DZ62" s="54">
        <v>16.41</v>
      </c>
      <c r="EA62" s="54">
        <v>16.260000000000002</v>
      </c>
      <c r="EB62" s="54">
        <v>16.11</v>
      </c>
      <c r="EC62" s="54">
        <v>15.97</v>
      </c>
      <c r="ED62" s="54">
        <v>15.83</v>
      </c>
      <c r="EE62" s="54">
        <v>15.69</v>
      </c>
      <c r="EF62" s="54">
        <v>15.55</v>
      </c>
      <c r="EG62" s="54">
        <v>15.41</v>
      </c>
      <c r="EH62" s="54">
        <v>15.28</v>
      </c>
      <c r="EI62" s="54">
        <v>15.15</v>
      </c>
      <c r="EJ62" s="54">
        <v>15.01</v>
      </c>
      <c r="EK62" s="54">
        <v>14.89</v>
      </c>
      <c r="EL62" s="54">
        <v>14.76</v>
      </c>
      <c r="EM62" s="54">
        <v>14.63</v>
      </c>
      <c r="EN62" s="54">
        <v>14.51</v>
      </c>
      <c r="EO62" s="54">
        <v>14.39</v>
      </c>
      <c r="EP62" s="54">
        <v>14.27</v>
      </c>
      <c r="EQ62" s="54">
        <v>14.15</v>
      </c>
      <c r="ER62" s="54">
        <v>14.03</v>
      </c>
      <c r="ES62" s="54">
        <v>13.92</v>
      </c>
      <c r="ET62" s="54">
        <v>13.81</v>
      </c>
      <c r="EU62" s="54">
        <v>13.69</v>
      </c>
      <c r="EV62" s="54">
        <v>13.58</v>
      </c>
      <c r="EW62" s="54">
        <v>13.47</v>
      </c>
      <c r="EX62" s="54">
        <v>13.37</v>
      </c>
      <c r="EY62" s="54">
        <v>13.26</v>
      </c>
      <c r="EZ62" s="54">
        <v>13.15</v>
      </c>
      <c r="FA62" s="54">
        <v>13.05</v>
      </c>
      <c r="FB62" s="54">
        <v>12.95</v>
      </c>
      <c r="FC62" s="54">
        <v>12.85</v>
      </c>
      <c r="FD62" s="54">
        <v>12.75</v>
      </c>
      <c r="FE62" s="54">
        <v>12.65</v>
      </c>
      <c r="FF62" s="54">
        <v>12.55</v>
      </c>
      <c r="FG62" s="54">
        <v>12.46</v>
      </c>
      <c r="FH62" s="54">
        <v>12.36</v>
      </c>
      <c r="FI62" s="54">
        <v>12.27</v>
      </c>
      <c r="FJ62" s="54">
        <v>12.18</v>
      </c>
      <c r="FK62" s="54">
        <v>12.09</v>
      </c>
      <c r="FL62" s="54">
        <v>12</v>
      </c>
      <c r="FM62" s="54">
        <v>11.91</v>
      </c>
      <c r="FN62" s="54">
        <v>11.82</v>
      </c>
      <c r="FO62" s="54">
        <v>11.73</v>
      </c>
      <c r="FP62" s="54">
        <v>11.65</v>
      </c>
      <c r="FQ62" s="54">
        <v>11.56</v>
      </c>
      <c r="FR62" s="54">
        <v>11.48</v>
      </c>
      <c r="FS62" s="54">
        <v>11.4</v>
      </c>
      <c r="FT62" s="54">
        <v>11.31</v>
      </c>
      <c r="FU62" s="54">
        <v>11.23</v>
      </c>
      <c r="FV62" s="54">
        <v>11.15</v>
      </c>
      <c r="FW62" s="54">
        <v>11.08</v>
      </c>
      <c r="FX62" s="54">
        <v>11</v>
      </c>
      <c r="FY62" s="54">
        <v>10.92</v>
      </c>
      <c r="FZ62" s="54">
        <v>10.84</v>
      </c>
      <c r="GA62" s="54">
        <v>10.77</v>
      </c>
      <c r="GB62" s="54">
        <v>10.69</v>
      </c>
      <c r="GC62" s="54">
        <v>10.62</v>
      </c>
      <c r="GD62" s="54">
        <v>10.55</v>
      </c>
      <c r="GE62" s="54">
        <v>10.48</v>
      </c>
      <c r="GF62" s="54">
        <v>10.41</v>
      </c>
      <c r="GG62" s="54">
        <v>10.34</v>
      </c>
      <c r="GH62" s="54">
        <v>10.27</v>
      </c>
      <c r="GI62" s="54">
        <v>10.199999999999999</v>
      </c>
      <c r="GJ62" s="54">
        <v>10.130000000000001</v>
      </c>
      <c r="GK62" s="54">
        <v>10.06</v>
      </c>
      <c r="GL62" s="57">
        <v>9.9969999999999999</v>
      </c>
      <c r="GM62" s="57">
        <v>9.9320000000000004</v>
      </c>
      <c r="GN62" s="57">
        <v>9.8670000000000009</v>
      </c>
      <c r="GO62" s="57">
        <v>9.8030000000000008</v>
      </c>
      <c r="GP62" s="57">
        <v>9.7390000000000008</v>
      </c>
      <c r="GQ62" s="57">
        <v>9.6760000000000002</v>
      </c>
      <c r="GR62" s="57">
        <v>9.6140000000000008</v>
      </c>
      <c r="GS62" s="57">
        <v>9.5530000000000008</v>
      </c>
      <c r="GT62" s="57">
        <v>9.4920000000000009</v>
      </c>
      <c r="GU62" s="57">
        <v>9.4320000000000004</v>
      </c>
      <c r="GV62" s="57">
        <v>9.3719999999999999</v>
      </c>
      <c r="GW62" s="57">
        <v>9.3140000000000001</v>
      </c>
      <c r="GX62" s="57">
        <v>9.2550000000000008</v>
      </c>
      <c r="GY62" s="57">
        <v>9.1980000000000004</v>
      </c>
      <c r="GZ62" s="57">
        <v>9.141</v>
      </c>
      <c r="HA62" s="57">
        <v>9.0839999999999996</v>
      </c>
      <c r="HB62" s="57">
        <v>9.0280000000000005</v>
      </c>
      <c r="HC62" s="57">
        <v>8.9730000000000008</v>
      </c>
      <c r="HD62" s="57">
        <v>8.9179999999999993</v>
      </c>
      <c r="HE62" s="57">
        <v>8.8640000000000008</v>
      </c>
      <c r="HF62" s="57">
        <v>8.8109999999999999</v>
      </c>
      <c r="HG62" s="57">
        <v>8.7569999999999997</v>
      </c>
      <c r="HH62" s="57">
        <v>8.7050000000000001</v>
      </c>
      <c r="HI62" s="57">
        <v>8.6530000000000005</v>
      </c>
      <c r="HJ62" s="57">
        <v>8.5500000000000007</v>
      </c>
      <c r="HK62" s="57">
        <v>8.4499999999999993</v>
      </c>
      <c r="HL62" s="57">
        <v>8.3520000000000003</v>
      </c>
      <c r="HM62" s="57">
        <v>8.2550000000000008</v>
      </c>
      <c r="HN62" s="57">
        <v>8.16</v>
      </c>
      <c r="HO62" s="57">
        <v>8.0670000000000002</v>
      </c>
      <c r="HP62" s="57">
        <v>7.976</v>
      </c>
      <c r="HQ62" s="57">
        <v>7.8869999999999996</v>
      </c>
      <c r="HR62" s="57">
        <v>7.7990000000000004</v>
      </c>
      <c r="HS62" s="57">
        <v>7.7130000000000001</v>
      </c>
      <c r="HT62" s="57">
        <v>7.6289999999999996</v>
      </c>
      <c r="HU62" s="57">
        <v>7.5460000000000003</v>
      </c>
      <c r="HV62" s="57">
        <v>7.4640000000000004</v>
      </c>
      <c r="HW62" s="57">
        <v>7.3840000000000003</v>
      </c>
      <c r="HX62" s="57">
        <v>7.306</v>
      </c>
      <c r="HY62" s="57">
        <v>7.2290000000000001</v>
      </c>
      <c r="HZ62" s="57">
        <v>7.1529999999999996</v>
      </c>
      <c r="IA62" s="57">
        <v>7.0789999999999997</v>
      </c>
      <c r="IB62" s="57">
        <v>7.0049999999999999</v>
      </c>
      <c r="IC62" s="57">
        <v>6.9329999999999998</v>
      </c>
      <c r="ID62" s="57">
        <v>6.8630000000000004</v>
      </c>
      <c r="IE62" s="57">
        <v>6.7930000000000001</v>
      </c>
      <c r="IF62" s="57">
        <v>6.7249999999999996</v>
      </c>
      <c r="IG62" s="57">
        <v>6.6580000000000004</v>
      </c>
      <c r="IH62" s="57">
        <v>6.5919999999999996</v>
      </c>
      <c r="II62" s="57">
        <v>6.5270000000000001</v>
      </c>
      <c r="IJ62" s="57">
        <v>6.4630000000000001</v>
      </c>
      <c r="IK62" s="57">
        <v>6.4009999999999998</v>
      </c>
      <c r="IL62" s="57">
        <v>6.3390000000000004</v>
      </c>
      <c r="IM62" s="57">
        <v>6.2779999999999996</v>
      </c>
      <c r="IN62" s="57">
        <v>6.218</v>
      </c>
      <c r="IO62" s="57">
        <v>6.16</v>
      </c>
      <c r="IP62" s="57">
        <v>6.1020000000000003</v>
      </c>
      <c r="IQ62" s="57">
        <v>6.0449999999999999</v>
      </c>
      <c r="IR62" s="57">
        <v>5.9889999999999999</v>
      </c>
      <c r="IS62" s="57">
        <v>5.9329999999999998</v>
      </c>
      <c r="IT62" s="57">
        <v>5.8789999999999996</v>
      </c>
      <c r="IU62" s="57">
        <v>5.8259999999999996</v>
      </c>
      <c r="IV62" s="57">
        <v>5.7729999999999997</v>
      </c>
      <c r="IW62" s="57">
        <v>5.7210000000000001</v>
      </c>
      <c r="IX62" s="57">
        <v>5.67</v>
      </c>
      <c r="IY62" s="57">
        <v>5.6189999999999998</v>
      </c>
      <c r="IZ62" s="57">
        <v>5.57</v>
      </c>
      <c r="JA62" s="57">
        <v>5.5209999999999999</v>
      </c>
      <c r="JB62" s="57">
        <v>5.4729999999999999</v>
      </c>
      <c r="JC62" s="57">
        <v>5.4249999999999998</v>
      </c>
      <c r="JD62" s="57">
        <v>5.3789999999999996</v>
      </c>
      <c r="JE62" s="57">
        <v>5.3330000000000002</v>
      </c>
      <c r="JF62" s="57">
        <v>5.2869999999999999</v>
      </c>
      <c r="JG62" s="57">
        <v>5.2430000000000003</v>
      </c>
      <c r="JH62" s="57">
        <v>5.1980000000000004</v>
      </c>
      <c r="JI62" s="57">
        <v>5.1550000000000002</v>
      </c>
      <c r="JJ62" s="57">
        <v>5.1120000000000001</v>
      </c>
      <c r="JK62" s="57">
        <v>5.07</v>
      </c>
      <c r="JL62" s="57">
        <v>5.0279999999999996</v>
      </c>
      <c r="JM62" s="57">
        <v>4.9870000000000001</v>
      </c>
      <c r="JN62" s="57">
        <v>4.9470000000000001</v>
      </c>
      <c r="JO62" s="57">
        <v>4.907</v>
      </c>
      <c r="JP62" s="57">
        <v>4.867</v>
      </c>
      <c r="JQ62" s="57">
        <v>4.8280000000000003</v>
      </c>
      <c r="JR62" s="57">
        <v>4.79</v>
      </c>
      <c r="JS62" s="57">
        <v>4.7519999999999998</v>
      </c>
      <c r="JT62" s="57">
        <v>4.7149999999999999</v>
      </c>
      <c r="JU62" s="57">
        <v>4.6779999999999999</v>
      </c>
      <c r="JV62" s="57">
        <v>4.6420000000000003</v>
      </c>
      <c r="JW62" s="57">
        <v>4.6059999999999999</v>
      </c>
      <c r="JX62" s="57">
        <v>4.57</v>
      </c>
      <c r="JY62" s="57">
        <v>4.5350000000000001</v>
      </c>
      <c r="JZ62" s="57">
        <v>4.5</v>
      </c>
      <c r="KA62" s="57">
        <v>4.4660000000000002</v>
      </c>
      <c r="KB62" s="57">
        <v>4.4320000000000004</v>
      </c>
      <c r="KC62" s="57">
        <v>4.399</v>
      </c>
      <c r="KD62" s="57">
        <v>4.3659999999999997</v>
      </c>
      <c r="KE62" s="57">
        <v>4.3339999999999996</v>
      </c>
      <c r="KF62" s="57">
        <v>4.3019999999999996</v>
      </c>
      <c r="KG62" s="57">
        <v>4.2699999999999996</v>
      </c>
      <c r="KH62" s="57">
        <v>4.2389999999999999</v>
      </c>
      <c r="KI62" s="57">
        <v>4.2080000000000002</v>
      </c>
      <c r="KJ62" s="57">
        <v>4.1769999999999996</v>
      </c>
      <c r="KK62" s="57">
        <v>4.1470000000000002</v>
      </c>
      <c r="KL62" s="57">
        <v>4.117</v>
      </c>
      <c r="KM62" s="57">
        <v>4.0880000000000001</v>
      </c>
      <c r="KN62" s="57">
        <v>4.0590000000000002</v>
      </c>
      <c r="KO62" s="57">
        <v>4.03</v>
      </c>
      <c r="KP62" s="57">
        <v>4.0019999999999998</v>
      </c>
      <c r="KQ62" s="57">
        <v>3.9729999999999999</v>
      </c>
      <c r="KR62" s="57">
        <v>3.9460000000000002</v>
      </c>
      <c r="KS62" s="57">
        <v>3.9180000000000001</v>
      </c>
      <c r="KT62" s="57">
        <v>3.891</v>
      </c>
      <c r="KU62" s="57">
        <v>3.8639999999999999</v>
      </c>
      <c r="KV62" s="57">
        <v>3.8380000000000001</v>
      </c>
      <c r="KW62" s="57">
        <v>3.8119999999999998</v>
      </c>
      <c r="KX62" s="57">
        <v>3.786</v>
      </c>
      <c r="KY62" s="57">
        <v>3.76</v>
      </c>
      <c r="KZ62" s="57">
        <v>3.7349999999999999</v>
      </c>
      <c r="LA62" s="57">
        <v>3.71</v>
      </c>
      <c r="LB62" s="57">
        <v>3.6850000000000001</v>
      </c>
      <c r="LC62" s="57">
        <v>3.661</v>
      </c>
      <c r="LD62" s="57">
        <v>3.6360000000000001</v>
      </c>
      <c r="LE62" s="58">
        <v>3.613</v>
      </c>
    </row>
    <row r="63" spans="2:318" ht="15.75" thickBot="1" x14ac:dyDescent="0.3">
      <c r="B63" s="5" t="str">
        <f t="shared" si="1"/>
        <v>bhp4USB</v>
      </c>
      <c r="C63" s="49" t="s">
        <v>14</v>
      </c>
      <c r="D63" s="51" t="s">
        <v>2</v>
      </c>
      <c r="E63" s="50" t="s">
        <v>20</v>
      </c>
      <c r="F63" s="49">
        <v>203300</v>
      </c>
      <c r="G63" s="50">
        <v>1</v>
      </c>
      <c r="H63" s="90">
        <v>203300</v>
      </c>
      <c r="I63" s="91">
        <v>20490</v>
      </c>
      <c r="J63" s="91">
        <v>11980</v>
      </c>
      <c r="K63" s="91">
        <v>9348</v>
      </c>
      <c r="L63" s="91">
        <v>7547</v>
      </c>
      <c r="M63" s="91">
        <v>6285</v>
      </c>
      <c r="N63" s="91">
        <v>5314</v>
      </c>
      <c r="O63" s="91">
        <v>3950</v>
      </c>
      <c r="P63" s="91">
        <v>3063</v>
      </c>
      <c r="Q63" s="91">
        <v>2455</v>
      </c>
      <c r="R63" s="91">
        <v>2020</v>
      </c>
      <c r="S63" s="91">
        <v>1698</v>
      </c>
      <c r="T63" s="91">
        <v>1449</v>
      </c>
      <c r="U63" s="91">
        <v>1242</v>
      </c>
      <c r="V63" s="61">
        <v>851.5</v>
      </c>
      <c r="W63" s="61">
        <v>582.20000000000005</v>
      </c>
      <c r="X63" s="61">
        <v>395.2</v>
      </c>
      <c r="Y63" s="61">
        <v>278.3</v>
      </c>
      <c r="Z63" s="61">
        <v>197.7</v>
      </c>
      <c r="AA63" s="61">
        <v>143.5</v>
      </c>
      <c r="AB63" s="61">
        <v>114.6</v>
      </c>
      <c r="AC63" s="71">
        <v>94.45</v>
      </c>
      <c r="AD63" s="61">
        <v>80.28</v>
      </c>
      <c r="AE63" s="71">
        <v>70.38</v>
      </c>
      <c r="AF63" s="61">
        <v>63.52</v>
      </c>
      <c r="AG63" s="61">
        <v>58.48</v>
      </c>
      <c r="AH63" s="61">
        <v>54.28</v>
      </c>
      <c r="AI63" s="61">
        <v>50.63</v>
      </c>
      <c r="AJ63" s="61">
        <v>47.41</v>
      </c>
      <c r="AK63" s="61">
        <v>44.52</v>
      </c>
      <c r="AL63" s="7">
        <v>41.91</v>
      </c>
      <c r="AM63" s="7">
        <v>39.54</v>
      </c>
      <c r="AN63" s="7">
        <v>38.549999999999997</v>
      </c>
      <c r="AO63" s="7">
        <v>38.61</v>
      </c>
      <c r="AP63" s="7">
        <v>38.590000000000003</v>
      </c>
      <c r="AQ63" s="7">
        <v>38.49</v>
      </c>
      <c r="AR63" s="7">
        <v>38.33</v>
      </c>
      <c r="AS63" s="7">
        <v>38.119999999999997</v>
      </c>
      <c r="AT63" s="7">
        <v>37.86</v>
      </c>
      <c r="AU63" s="7">
        <v>37.56</v>
      </c>
      <c r="AV63" s="7">
        <v>37.229999999999997</v>
      </c>
      <c r="AW63" s="7">
        <v>36.869999999999997</v>
      </c>
      <c r="AX63" s="7">
        <v>36.49</v>
      </c>
      <c r="AY63" s="7">
        <v>36.090000000000003</v>
      </c>
      <c r="AZ63" s="7">
        <v>35.68</v>
      </c>
      <c r="BA63" s="7">
        <v>35.25</v>
      </c>
      <c r="BB63" s="7">
        <v>34.82</v>
      </c>
      <c r="BC63" s="7">
        <v>34.380000000000003</v>
      </c>
      <c r="BD63" s="7">
        <v>33.93</v>
      </c>
      <c r="BE63" s="7">
        <v>33.49</v>
      </c>
      <c r="BF63" s="7">
        <v>33.04</v>
      </c>
      <c r="BG63" s="7">
        <v>32.590000000000003</v>
      </c>
      <c r="BH63" s="7">
        <v>32.14</v>
      </c>
      <c r="BI63" s="7">
        <v>31.69</v>
      </c>
      <c r="BJ63" s="7">
        <v>31.25</v>
      </c>
      <c r="BK63" s="7">
        <v>30.81</v>
      </c>
      <c r="BL63" s="7">
        <v>30.38</v>
      </c>
      <c r="BM63" s="7">
        <v>29.95</v>
      </c>
      <c r="BN63" s="7">
        <v>29.53</v>
      </c>
      <c r="BO63" s="7">
        <v>29.11</v>
      </c>
      <c r="BP63" s="7">
        <v>28.69</v>
      </c>
      <c r="BQ63" s="7">
        <v>28.29</v>
      </c>
      <c r="BR63" s="7">
        <v>27.89</v>
      </c>
      <c r="BS63" s="7">
        <v>27.49</v>
      </c>
      <c r="BT63" s="7">
        <v>27.11</v>
      </c>
      <c r="BU63" s="7">
        <v>26.73</v>
      </c>
      <c r="BV63" s="7">
        <v>26.35</v>
      </c>
      <c r="BW63" s="7">
        <v>25.99</v>
      </c>
      <c r="BX63" s="7">
        <v>25.65</v>
      </c>
      <c r="BY63" s="7">
        <v>25.32</v>
      </c>
      <c r="BZ63" s="7">
        <v>24.99</v>
      </c>
      <c r="CA63" s="7">
        <v>24.67</v>
      </c>
      <c r="CB63" s="7">
        <v>24.36</v>
      </c>
      <c r="CC63" s="7">
        <v>24.07</v>
      </c>
      <c r="CD63" s="7">
        <v>23.79</v>
      </c>
      <c r="CE63" s="7">
        <v>23.51</v>
      </c>
      <c r="CF63" s="7">
        <v>23.23</v>
      </c>
      <c r="CG63" s="7">
        <v>22.96</v>
      </c>
      <c r="CH63" s="7">
        <v>22.69</v>
      </c>
      <c r="CI63" s="7">
        <v>22.43</v>
      </c>
      <c r="CJ63" s="7">
        <v>22.17</v>
      </c>
      <c r="CK63" s="7">
        <v>21.91</v>
      </c>
      <c r="CL63" s="7">
        <v>21.66</v>
      </c>
      <c r="CM63" s="7">
        <v>21.42</v>
      </c>
      <c r="CN63" s="7">
        <v>21.17</v>
      </c>
      <c r="CO63" s="7">
        <v>20.93</v>
      </c>
      <c r="CP63" s="7">
        <v>20.7</v>
      </c>
      <c r="CQ63" s="7">
        <v>20.46</v>
      </c>
      <c r="CR63" s="7">
        <v>20.239999999999998</v>
      </c>
      <c r="CS63" s="7">
        <v>20.010000000000002</v>
      </c>
      <c r="CT63" s="7">
        <v>19.79</v>
      </c>
      <c r="CU63" s="7">
        <v>19.57</v>
      </c>
      <c r="CV63" s="7">
        <v>19.36</v>
      </c>
      <c r="CW63" s="7">
        <v>19.149999999999999</v>
      </c>
      <c r="CX63" s="7">
        <v>18.940000000000001</v>
      </c>
      <c r="CY63" s="7">
        <v>18.739999999999998</v>
      </c>
      <c r="CZ63" s="7">
        <v>18.54</v>
      </c>
      <c r="DA63" s="7">
        <v>18.34</v>
      </c>
      <c r="DB63" s="7">
        <v>18.149999999999999</v>
      </c>
      <c r="DC63" s="7">
        <v>17.96</v>
      </c>
      <c r="DD63" s="7">
        <v>17.77</v>
      </c>
      <c r="DE63" s="7">
        <v>17.59</v>
      </c>
      <c r="DF63" s="7">
        <v>17.41</v>
      </c>
      <c r="DG63" s="7">
        <v>17.23</v>
      </c>
      <c r="DH63" s="7">
        <v>17.05</v>
      </c>
      <c r="DI63" s="7">
        <v>16.88</v>
      </c>
      <c r="DJ63" s="7">
        <v>16.71</v>
      </c>
      <c r="DK63" s="7">
        <v>16.54</v>
      </c>
      <c r="DL63" s="7">
        <v>16.38</v>
      </c>
      <c r="DM63" s="7">
        <v>16.21</v>
      </c>
      <c r="DN63" s="7">
        <v>16.05</v>
      </c>
      <c r="DO63" s="7">
        <v>15.9</v>
      </c>
      <c r="DP63" s="7">
        <v>15.74</v>
      </c>
      <c r="DQ63" s="7">
        <v>15.59</v>
      </c>
      <c r="DR63" s="7">
        <v>15.44</v>
      </c>
      <c r="DS63" s="7">
        <v>15.29</v>
      </c>
      <c r="DT63" s="7">
        <v>15.15</v>
      </c>
      <c r="DU63" s="7">
        <v>15</v>
      </c>
      <c r="DV63" s="7">
        <v>14.86</v>
      </c>
      <c r="DW63" s="7">
        <v>14.72</v>
      </c>
      <c r="DX63" s="7">
        <v>14.59</v>
      </c>
      <c r="DY63" s="7">
        <v>14.45</v>
      </c>
      <c r="DZ63" s="7">
        <v>14.32</v>
      </c>
      <c r="EA63" s="7">
        <v>14.19</v>
      </c>
      <c r="EB63" s="7">
        <v>14.06</v>
      </c>
      <c r="EC63" s="7">
        <v>13.93</v>
      </c>
      <c r="ED63" s="7">
        <v>13.81</v>
      </c>
      <c r="EE63" s="7">
        <v>13.68</v>
      </c>
      <c r="EF63" s="7">
        <v>13.56</v>
      </c>
      <c r="EG63" s="7">
        <v>13.44</v>
      </c>
      <c r="EH63" s="7">
        <v>13.32</v>
      </c>
      <c r="EI63" s="7">
        <v>13.21</v>
      </c>
      <c r="EJ63" s="7">
        <v>13.09</v>
      </c>
      <c r="EK63" s="7">
        <v>12.98</v>
      </c>
      <c r="EL63" s="7">
        <v>12.87</v>
      </c>
      <c r="EM63" s="7">
        <v>12.76</v>
      </c>
      <c r="EN63" s="7">
        <v>12.65</v>
      </c>
      <c r="EO63" s="7">
        <v>12.54</v>
      </c>
      <c r="EP63" s="7">
        <v>12.44</v>
      </c>
      <c r="EQ63" s="7">
        <v>12.33</v>
      </c>
      <c r="ER63" s="7">
        <v>12.23</v>
      </c>
      <c r="ES63" s="7">
        <v>12.13</v>
      </c>
      <c r="ET63" s="7">
        <v>12.03</v>
      </c>
      <c r="EU63" s="7">
        <v>11.93</v>
      </c>
      <c r="EV63" s="7">
        <v>11.83</v>
      </c>
      <c r="EW63" s="7">
        <v>11.74</v>
      </c>
      <c r="EX63" s="7">
        <v>11.64</v>
      </c>
      <c r="EY63" s="7">
        <v>11.55</v>
      </c>
      <c r="EZ63" s="7">
        <v>11.46</v>
      </c>
      <c r="FA63" s="7">
        <v>11.37</v>
      </c>
      <c r="FB63" s="7">
        <v>11.28</v>
      </c>
      <c r="FC63" s="7">
        <v>11.19</v>
      </c>
      <c r="FD63" s="7">
        <v>11.1</v>
      </c>
      <c r="FE63" s="7">
        <v>11.02</v>
      </c>
      <c r="FF63" s="7">
        <v>10.93</v>
      </c>
      <c r="FG63" s="7">
        <v>10.85</v>
      </c>
      <c r="FH63" s="7">
        <v>10.76</v>
      </c>
      <c r="FI63" s="7">
        <v>10.68</v>
      </c>
      <c r="FJ63" s="7">
        <v>10.6</v>
      </c>
      <c r="FK63" s="7">
        <v>10.52</v>
      </c>
      <c r="FL63" s="7">
        <v>10.44</v>
      </c>
      <c r="FM63" s="7">
        <v>10.36</v>
      </c>
      <c r="FN63" s="7">
        <v>10.29</v>
      </c>
      <c r="FO63" s="7">
        <v>10.210000000000001</v>
      </c>
      <c r="FP63" s="7">
        <v>10.14</v>
      </c>
      <c r="FQ63" s="7">
        <v>10.06</v>
      </c>
      <c r="FR63" s="64">
        <v>9.9890000000000008</v>
      </c>
      <c r="FS63" s="64">
        <v>9.9160000000000004</v>
      </c>
      <c r="FT63" s="64">
        <v>9.8450000000000006</v>
      </c>
      <c r="FU63" s="64">
        <v>9.7739999999999991</v>
      </c>
      <c r="FV63" s="64">
        <v>9.7050000000000001</v>
      </c>
      <c r="FW63" s="64">
        <v>9.6359999999999992</v>
      </c>
      <c r="FX63" s="64">
        <v>9.5679999999999996</v>
      </c>
      <c r="FY63" s="64">
        <v>9.5009999999999994</v>
      </c>
      <c r="FZ63" s="64">
        <v>9.4339999999999993</v>
      </c>
      <c r="GA63" s="64">
        <v>9.3680000000000003</v>
      </c>
      <c r="GB63" s="64">
        <v>9.3030000000000008</v>
      </c>
      <c r="GC63" s="64">
        <v>9.2390000000000008</v>
      </c>
      <c r="GD63" s="64">
        <v>9.1760000000000002</v>
      </c>
      <c r="GE63" s="64">
        <v>9.1129999999999995</v>
      </c>
      <c r="GF63" s="64">
        <v>9.0510000000000002</v>
      </c>
      <c r="GG63" s="64">
        <v>8.99</v>
      </c>
      <c r="GH63" s="64">
        <v>8.9290000000000003</v>
      </c>
      <c r="GI63" s="64">
        <v>8.8689999999999998</v>
      </c>
      <c r="GJ63" s="64">
        <v>8.81</v>
      </c>
      <c r="GK63" s="64">
        <v>8.7509999999999994</v>
      </c>
      <c r="GL63" s="64">
        <v>8.6929999999999996</v>
      </c>
      <c r="GM63" s="64">
        <v>8.6359999999999992</v>
      </c>
      <c r="GN63" s="64">
        <v>8.5790000000000006</v>
      </c>
      <c r="GO63" s="64">
        <v>8.5229999999999997</v>
      </c>
      <c r="GP63" s="64">
        <v>8.468</v>
      </c>
      <c r="GQ63" s="64">
        <v>8.4130000000000003</v>
      </c>
      <c r="GR63" s="64">
        <v>8.359</v>
      </c>
      <c r="GS63" s="64">
        <v>8.3049999999999997</v>
      </c>
      <c r="GT63" s="64">
        <v>8.2520000000000007</v>
      </c>
      <c r="GU63" s="64">
        <v>8.1999999999999993</v>
      </c>
      <c r="GV63" s="64">
        <v>8.1479999999999997</v>
      </c>
      <c r="GW63" s="64">
        <v>8.0960000000000001</v>
      </c>
      <c r="GX63" s="64">
        <v>8.0449999999999999</v>
      </c>
      <c r="GY63" s="64">
        <v>7.9950000000000001</v>
      </c>
      <c r="GZ63" s="64">
        <v>7.9450000000000003</v>
      </c>
      <c r="HA63" s="64">
        <v>7.8959999999999999</v>
      </c>
      <c r="HB63" s="64">
        <v>7.8470000000000004</v>
      </c>
      <c r="HC63" s="64">
        <v>7.7990000000000004</v>
      </c>
      <c r="HD63" s="64">
        <v>7.7510000000000003</v>
      </c>
      <c r="HE63" s="64">
        <v>7.7039999999999997</v>
      </c>
      <c r="HF63" s="64">
        <v>7.657</v>
      </c>
      <c r="HG63" s="64">
        <v>7.6109999999999998</v>
      </c>
      <c r="HH63" s="64">
        <v>7.5650000000000004</v>
      </c>
      <c r="HI63" s="64">
        <v>7.52</v>
      </c>
      <c r="HJ63" s="64">
        <v>7.43</v>
      </c>
      <c r="HK63" s="64">
        <v>7.343</v>
      </c>
      <c r="HL63" s="64">
        <v>7.2569999999999997</v>
      </c>
      <c r="HM63" s="64">
        <v>7.173</v>
      </c>
      <c r="HN63" s="64">
        <v>7.09</v>
      </c>
      <c r="HO63" s="64">
        <v>7.0090000000000003</v>
      </c>
      <c r="HP63" s="64">
        <v>6.93</v>
      </c>
      <c r="HQ63" s="64">
        <v>6.8520000000000003</v>
      </c>
      <c r="HR63" s="64">
        <v>6.7750000000000004</v>
      </c>
      <c r="HS63" s="64">
        <v>6.7</v>
      </c>
      <c r="HT63" s="64">
        <v>6.6269999999999998</v>
      </c>
      <c r="HU63" s="64">
        <v>6.5549999999999997</v>
      </c>
      <c r="HV63" s="64">
        <v>6.484</v>
      </c>
      <c r="HW63" s="64">
        <v>6.4139999999999997</v>
      </c>
      <c r="HX63" s="64">
        <v>6.3460000000000001</v>
      </c>
      <c r="HY63" s="64">
        <v>6.2779999999999996</v>
      </c>
      <c r="HZ63" s="64">
        <v>6.2119999999999997</v>
      </c>
      <c r="IA63" s="64">
        <v>6.1479999999999997</v>
      </c>
      <c r="IB63" s="64">
        <v>6.0839999999999996</v>
      </c>
      <c r="IC63" s="64">
        <v>6.0209999999999999</v>
      </c>
      <c r="ID63" s="64">
        <v>5.96</v>
      </c>
      <c r="IE63" s="64">
        <v>5.899</v>
      </c>
      <c r="IF63" s="64">
        <v>5.84</v>
      </c>
      <c r="IG63" s="64">
        <v>5.782</v>
      </c>
      <c r="IH63" s="64">
        <v>5.7240000000000002</v>
      </c>
      <c r="II63" s="64">
        <v>5.6680000000000001</v>
      </c>
      <c r="IJ63" s="64">
        <v>5.6120000000000001</v>
      </c>
      <c r="IK63" s="64">
        <v>5.5570000000000004</v>
      </c>
      <c r="IL63" s="64">
        <v>5.5039999999999996</v>
      </c>
      <c r="IM63" s="64">
        <v>5.4509999999999996</v>
      </c>
      <c r="IN63" s="64">
        <v>5.399</v>
      </c>
      <c r="IO63" s="64">
        <v>5.3479999999999999</v>
      </c>
      <c r="IP63" s="64">
        <v>5.2969999999999997</v>
      </c>
      <c r="IQ63" s="64">
        <v>5.2480000000000002</v>
      </c>
      <c r="IR63" s="64">
        <v>5.1989999999999998</v>
      </c>
      <c r="IS63" s="64">
        <v>5.1509999999999998</v>
      </c>
      <c r="IT63" s="64">
        <v>5.1040000000000001</v>
      </c>
      <c r="IU63" s="64">
        <v>5.0570000000000004</v>
      </c>
      <c r="IV63" s="64">
        <v>5.0110000000000001</v>
      </c>
      <c r="IW63" s="64">
        <v>4.9660000000000002</v>
      </c>
      <c r="IX63" s="64">
        <v>4.9219999999999997</v>
      </c>
      <c r="IY63" s="64">
        <v>4.8780000000000001</v>
      </c>
      <c r="IZ63" s="64">
        <v>4.835</v>
      </c>
      <c r="JA63" s="64">
        <v>4.7919999999999998</v>
      </c>
      <c r="JB63" s="64">
        <v>4.7510000000000003</v>
      </c>
      <c r="JC63" s="64">
        <v>4.7089999999999996</v>
      </c>
      <c r="JD63" s="64">
        <v>4.6689999999999996</v>
      </c>
      <c r="JE63" s="64">
        <v>4.6289999999999996</v>
      </c>
      <c r="JF63" s="64">
        <v>4.5890000000000004</v>
      </c>
      <c r="JG63" s="64">
        <v>4.55</v>
      </c>
      <c r="JH63" s="64">
        <v>4.5119999999999996</v>
      </c>
      <c r="JI63" s="64">
        <v>4.4740000000000002</v>
      </c>
      <c r="JJ63" s="64">
        <v>4.4370000000000003</v>
      </c>
      <c r="JK63" s="64">
        <v>4.4000000000000004</v>
      </c>
      <c r="JL63" s="64">
        <v>4.3639999999999999</v>
      </c>
      <c r="JM63" s="64">
        <v>4.3289999999999997</v>
      </c>
      <c r="JN63" s="64">
        <v>4.2930000000000001</v>
      </c>
      <c r="JO63" s="64">
        <v>4.2590000000000003</v>
      </c>
      <c r="JP63" s="64">
        <v>4.2240000000000002</v>
      </c>
      <c r="JQ63" s="64">
        <v>4.1909999999999998</v>
      </c>
      <c r="JR63" s="64">
        <v>4.157</v>
      </c>
      <c r="JS63" s="64">
        <v>4.1239999999999997</v>
      </c>
      <c r="JT63" s="64">
        <v>4.0919999999999996</v>
      </c>
      <c r="JU63" s="64">
        <v>4.0599999999999996</v>
      </c>
      <c r="JV63" s="64">
        <v>4.0289999999999999</v>
      </c>
      <c r="JW63" s="64">
        <v>3.9969999999999999</v>
      </c>
      <c r="JX63" s="64">
        <v>3.9670000000000001</v>
      </c>
      <c r="JY63" s="64">
        <v>3.9359999999999999</v>
      </c>
      <c r="JZ63" s="64">
        <v>3.9060000000000001</v>
      </c>
      <c r="KA63" s="64">
        <v>3.8769999999999998</v>
      </c>
      <c r="KB63" s="64">
        <v>3.8479999999999999</v>
      </c>
      <c r="KC63" s="64">
        <v>3.819</v>
      </c>
      <c r="KD63" s="64">
        <v>3.79</v>
      </c>
      <c r="KE63" s="64">
        <v>3.762</v>
      </c>
      <c r="KF63" s="64">
        <v>3.7349999999999999</v>
      </c>
      <c r="KG63" s="64">
        <v>3.7069999999999999</v>
      </c>
      <c r="KH63" s="64">
        <v>3.68</v>
      </c>
      <c r="KI63" s="64">
        <v>3.6539999999999999</v>
      </c>
      <c r="KJ63" s="64">
        <v>3.6269999999999998</v>
      </c>
      <c r="KK63" s="64">
        <v>3.601</v>
      </c>
      <c r="KL63" s="64">
        <v>3.5760000000000001</v>
      </c>
      <c r="KM63" s="64">
        <v>3.55</v>
      </c>
      <c r="KN63" s="64">
        <v>3.5249999999999999</v>
      </c>
      <c r="KO63" s="64">
        <v>3.5</v>
      </c>
      <c r="KP63" s="64">
        <v>3.4750000000000001</v>
      </c>
      <c r="KQ63" s="64">
        <v>3.4510000000000001</v>
      </c>
      <c r="KR63" s="64">
        <v>3.427</v>
      </c>
      <c r="KS63" s="64">
        <v>3.403</v>
      </c>
      <c r="KT63" s="64">
        <v>3.38</v>
      </c>
      <c r="KU63" s="64">
        <v>3.3559999999999999</v>
      </c>
      <c r="KV63" s="64">
        <v>3.3330000000000002</v>
      </c>
      <c r="KW63" s="64">
        <v>3.3109999999999999</v>
      </c>
      <c r="KX63" s="64">
        <v>3.2879999999999998</v>
      </c>
      <c r="KY63" s="64">
        <v>3.266</v>
      </c>
      <c r="KZ63" s="64">
        <v>3.2440000000000002</v>
      </c>
      <c r="LA63" s="64">
        <v>3.222</v>
      </c>
      <c r="LB63" s="64">
        <v>3.2010000000000001</v>
      </c>
      <c r="LC63" s="64">
        <v>3.18</v>
      </c>
      <c r="LD63" s="64">
        <v>3.1589999999999998</v>
      </c>
      <c r="LE63" s="65">
        <v>3.1379999999999999</v>
      </c>
    </row>
    <row r="64" spans="2:318" x14ac:dyDescent="0.25">
      <c r="B64" s="5" t="str">
        <f t="shared" si="1"/>
        <v>bhp5RSM</v>
      </c>
      <c r="C64" s="41" t="s">
        <v>15</v>
      </c>
      <c r="D64" s="43" t="s">
        <v>3</v>
      </c>
      <c r="E64" s="42" t="s">
        <v>19</v>
      </c>
      <c r="F64" s="41">
        <v>184600</v>
      </c>
      <c r="G64" s="42">
        <v>1</v>
      </c>
      <c r="H64" s="85">
        <v>184600</v>
      </c>
      <c r="I64" s="86">
        <v>127100</v>
      </c>
      <c r="J64" s="86">
        <v>102200</v>
      </c>
      <c r="K64" s="86">
        <v>84370</v>
      </c>
      <c r="L64" s="86">
        <v>71300</v>
      </c>
      <c r="M64" s="86">
        <v>61350</v>
      </c>
      <c r="N64" s="86">
        <v>53580</v>
      </c>
      <c r="O64" s="86">
        <v>42310</v>
      </c>
      <c r="P64" s="86">
        <v>34610</v>
      </c>
      <c r="Q64" s="86">
        <v>29070</v>
      </c>
      <c r="R64" s="86">
        <v>24910</v>
      </c>
      <c r="S64" s="86">
        <v>21700</v>
      </c>
      <c r="T64" s="86">
        <v>19630</v>
      </c>
      <c r="U64" s="86">
        <v>18340</v>
      </c>
      <c r="V64" s="75">
        <v>15360</v>
      </c>
      <c r="W64" s="75">
        <v>12510</v>
      </c>
      <c r="X64" s="75">
        <v>10270</v>
      </c>
      <c r="Y64" s="75">
        <v>8559</v>
      </c>
      <c r="Z64" s="75">
        <v>7509</v>
      </c>
      <c r="AA64" s="75">
        <v>6644</v>
      </c>
      <c r="AB64" s="75">
        <v>5869</v>
      </c>
      <c r="AC64" s="75">
        <v>5122</v>
      </c>
      <c r="AD64" s="75">
        <v>4413</v>
      </c>
      <c r="AE64" s="75">
        <v>3751</v>
      </c>
      <c r="AF64" s="75">
        <v>3145</v>
      </c>
      <c r="AG64" s="75">
        <v>2599</v>
      </c>
      <c r="AH64" s="86">
        <v>2117</v>
      </c>
      <c r="AI64" s="86">
        <v>1699</v>
      </c>
      <c r="AJ64" s="75">
        <v>1342</v>
      </c>
      <c r="AK64" s="75">
        <v>1045</v>
      </c>
      <c r="AL64" s="45">
        <v>800.8</v>
      </c>
      <c r="AM64" s="45">
        <v>604.29999999999995</v>
      </c>
      <c r="AN64" s="45">
        <v>448.9</v>
      </c>
      <c r="AO64" s="45">
        <v>328.2</v>
      </c>
      <c r="AP64" s="45">
        <v>236.3</v>
      </c>
      <c r="AQ64" s="45">
        <v>167.4</v>
      </c>
      <c r="AR64" s="45">
        <v>116.8</v>
      </c>
      <c r="AS64" s="46">
        <v>80.2</v>
      </c>
      <c r="AT64" s="46">
        <v>54.26</v>
      </c>
      <c r="AU64" s="46">
        <v>41.27</v>
      </c>
      <c r="AV64" s="46">
        <v>40.06</v>
      </c>
      <c r="AW64" s="46">
        <v>38.9</v>
      </c>
      <c r="AX64" s="46">
        <v>37.86</v>
      </c>
      <c r="AY64" s="46">
        <v>37.39</v>
      </c>
      <c r="AZ64" s="46">
        <v>36.9</v>
      </c>
      <c r="BA64" s="46">
        <v>36.4</v>
      </c>
      <c r="BB64" s="46">
        <v>35.89</v>
      </c>
      <c r="BC64" s="46">
        <v>35.369999999999997</v>
      </c>
      <c r="BD64" s="46">
        <v>34.85</v>
      </c>
      <c r="BE64" s="46">
        <v>34.33</v>
      </c>
      <c r="BF64" s="46">
        <v>33.81</v>
      </c>
      <c r="BG64" s="46">
        <v>33.29</v>
      </c>
      <c r="BH64" s="46">
        <v>32.770000000000003</v>
      </c>
      <c r="BI64" s="46">
        <v>32.26</v>
      </c>
      <c r="BJ64" s="46">
        <v>31.75</v>
      </c>
      <c r="BK64" s="46">
        <v>31.25</v>
      </c>
      <c r="BL64" s="46">
        <v>30.76</v>
      </c>
      <c r="BM64" s="46">
        <v>30.27</v>
      </c>
      <c r="BN64" s="46">
        <v>29.79</v>
      </c>
      <c r="BO64" s="46">
        <v>29.32</v>
      </c>
      <c r="BP64" s="46">
        <v>28.86</v>
      </c>
      <c r="BQ64" s="46">
        <v>28.68</v>
      </c>
      <c r="BR64" s="46">
        <v>28.74</v>
      </c>
      <c r="BS64" s="46">
        <v>28.79</v>
      </c>
      <c r="BT64" s="46">
        <v>28.82</v>
      </c>
      <c r="BU64" s="46">
        <v>28.85</v>
      </c>
      <c r="BV64" s="46">
        <v>28.86</v>
      </c>
      <c r="BW64" s="46">
        <v>28.86</v>
      </c>
      <c r="BX64" s="46">
        <v>28.85</v>
      </c>
      <c r="BY64" s="46">
        <v>28.83</v>
      </c>
      <c r="BZ64" s="46">
        <v>28.8</v>
      </c>
      <c r="CA64" s="46">
        <v>28.76</v>
      </c>
      <c r="CB64" s="46">
        <v>28.72</v>
      </c>
      <c r="CC64" s="46">
        <v>28.67</v>
      </c>
      <c r="CD64" s="46">
        <v>28.61</v>
      </c>
      <c r="CE64" s="46">
        <v>28.54</v>
      </c>
      <c r="CF64" s="46">
        <v>28.53</v>
      </c>
      <c r="CG64" s="46">
        <v>28.53</v>
      </c>
      <c r="CH64" s="46">
        <v>28.52</v>
      </c>
      <c r="CI64" s="46">
        <v>28.51</v>
      </c>
      <c r="CJ64" s="46">
        <v>28.49</v>
      </c>
      <c r="CK64" s="46">
        <v>28.46</v>
      </c>
      <c r="CL64" s="46">
        <v>28.43</v>
      </c>
      <c r="CM64" s="46">
        <v>28.39</v>
      </c>
      <c r="CN64" s="46">
        <v>28.34</v>
      </c>
      <c r="CO64" s="46">
        <v>28.31</v>
      </c>
      <c r="CP64" s="46">
        <v>28.28</v>
      </c>
      <c r="CQ64" s="46">
        <v>28.24</v>
      </c>
      <c r="CR64" s="46">
        <v>28.23</v>
      </c>
      <c r="CS64" s="46">
        <v>28.2</v>
      </c>
      <c r="CT64" s="46">
        <v>28.18</v>
      </c>
      <c r="CU64" s="46">
        <v>28.15</v>
      </c>
      <c r="CV64" s="46">
        <v>28.11</v>
      </c>
      <c r="CW64" s="46">
        <v>28.07</v>
      </c>
      <c r="CX64" s="46">
        <v>28.03</v>
      </c>
      <c r="CY64" s="46">
        <v>27.98</v>
      </c>
      <c r="CZ64" s="46">
        <v>27.93</v>
      </c>
      <c r="DA64" s="46">
        <v>27.87</v>
      </c>
      <c r="DB64" s="46">
        <v>27.82</v>
      </c>
      <c r="DC64" s="46">
        <v>27.76</v>
      </c>
      <c r="DD64" s="46">
        <v>27.69</v>
      </c>
      <c r="DE64" s="46">
        <v>27.63</v>
      </c>
      <c r="DF64" s="46">
        <v>27.56</v>
      </c>
      <c r="DG64" s="46">
        <v>27.49</v>
      </c>
      <c r="DH64" s="46">
        <v>27.41</v>
      </c>
      <c r="DI64" s="46">
        <v>27.34</v>
      </c>
      <c r="DJ64" s="46">
        <v>27.26</v>
      </c>
      <c r="DK64" s="46">
        <v>27.18</v>
      </c>
      <c r="DL64" s="46">
        <v>27.1</v>
      </c>
      <c r="DM64" s="46">
        <v>27.03</v>
      </c>
      <c r="DN64" s="46">
        <v>26.96</v>
      </c>
      <c r="DO64" s="46">
        <v>26.89</v>
      </c>
      <c r="DP64" s="46">
        <v>26.83</v>
      </c>
      <c r="DQ64" s="46">
        <v>26.76</v>
      </c>
      <c r="DR64" s="46">
        <v>26.69</v>
      </c>
      <c r="DS64" s="46">
        <v>26.62</v>
      </c>
      <c r="DT64" s="46">
        <v>26.55</v>
      </c>
      <c r="DU64" s="46">
        <v>26.48</v>
      </c>
      <c r="DV64" s="46">
        <v>26.41</v>
      </c>
      <c r="DW64" s="46">
        <v>26.33</v>
      </c>
      <c r="DX64" s="46">
        <v>26.25</v>
      </c>
      <c r="DY64" s="46">
        <v>26.18</v>
      </c>
      <c r="DZ64" s="46">
        <v>26.1</v>
      </c>
      <c r="EA64" s="46">
        <v>26.02</v>
      </c>
      <c r="EB64" s="46">
        <v>25.94</v>
      </c>
      <c r="EC64" s="46">
        <v>25.85</v>
      </c>
      <c r="ED64" s="46">
        <v>25.77</v>
      </c>
      <c r="EE64" s="46">
        <v>25.69</v>
      </c>
      <c r="EF64" s="46">
        <v>25.6</v>
      </c>
      <c r="EG64" s="46">
        <v>25.51</v>
      </c>
      <c r="EH64" s="46">
        <v>25.43</v>
      </c>
      <c r="EI64" s="46">
        <v>25.34</v>
      </c>
      <c r="EJ64" s="46">
        <v>25.25</v>
      </c>
      <c r="EK64" s="46">
        <v>25.16</v>
      </c>
      <c r="EL64" s="46">
        <v>25.08</v>
      </c>
      <c r="EM64" s="46">
        <v>24.99</v>
      </c>
      <c r="EN64" s="46">
        <v>24.9</v>
      </c>
      <c r="EO64" s="46">
        <v>24.81</v>
      </c>
      <c r="EP64" s="46">
        <v>24.73</v>
      </c>
      <c r="EQ64" s="46">
        <v>24.65</v>
      </c>
      <c r="ER64" s="46">
        <v>24.57</v>
      </c>
      <c r="ES64" s="46">
        <v>24.49</v>
      </c>
      <c r="ET64" s="46">
        <v>24.41</v>
      </c>
      <c r="EU64" s="46">
        <v>24.33</v>
      </c>
      <c r="EV64" s="46">
        <v>24.24</v>
      </c>
      <c r="EW64" s="46">
        <v>24.16</v>
      </c>
      <c r="EX64" s="46">
        <v>24.08</v>
      </c>
      <c r="EY64" s="46">
        <v>24.02</v>
      </c>
      <c r="EZ64" s="46">
        <v>23.96</v>
      </c>
      <c r="FA64" s="46">
        <v>23.9</v>
      </c>
      <c r="FB64" s="46">
        <v>23.84</v>
      </c>
      <c r="FC64" s="46">
        <v>23.78</v>
      </c>
      <c r="FD64" s="46">
        <v>23.72</v>
      </c>
      <c r="FE64" s="46">
        <v>23.65</v>
      </c>
      <c r="FF64" s="46">
        <v>23.59</v>
      </c>
      <c r="FG64" s="46">
        <v>23.53</v>
      </c>
      <c r="FH64" s="46">
        <v>23.47</v>
      </c>
      <c r="FI64" s="46">
        <v>23.4</v>
      </c>
      <c r="FJ64" s="46">
        <v>23.34</v>
      </c>
      <c r="FK64" s="46">
        <v>23.27</v>
      </c>
      <c r="FL64" s="46">
        <v>23.21</v>
      </c>
      <c r="FM64" s="46">
        <v>23.14</v>
      </c>
      <c r="FN64" s="46">
        <v>23.08</v>
      </c>
      <c r="FO64" s="46">
        <v>23.01</v>
      </c>
      <c r="FP64" s="46">
        <v>22.94</v>
      </c>
      <c r="FQ64" s="46">
        <v>22.88</v>
      </c>
      <c r="FR64" s="46">
        <v>22.81</v>
      </c>
      <c r="FS64" s="46">
        <v>22.74</v>
      </c>
      <c r="FT64" s="46">
        <v>22.68</v>
      </c>
      <c r="FU64" s="46">
        <v>22.61</v>
      </c>
      <c r="FV64" s="46">
        <v>22.54</v>
      </c>
      <c r="FW64" s="46">
        <v>22.47</v>
      </c>
      <c r="FX64" s="46">
        <v>22.41</v>
      </c>
      <c r="FY64" s="46">
        <v>22.34</v>
      </c>
      <c r="FZ64" s="46">
        <v>22.27</v>
      </c>
      <c r="GA64" s="46">
        <v>22.22</v>
      </c>
      <c r="GB64" s="46">
        <v>22.17</v>
      </c>
      <c r="GC64" s="46">
        <v>22.12</v>
      </c>
      <c r="GD64" s="46">
        <v>22.07</v>
      </c>
      <c r="GE64" s="46">
        <v>22.02</v>
      </c>
      <c r="GF64" s="46">
        <v>21.96</v>
      </c>
      <c r="GG64" s="46">
        <v>21.91</v>
      </c>
      <c r="GH64" s="46">
        <v>21.86</v>
      </c>
      <c r="GI64" s="46">
        <v>21.8</v>
      </c>
      <c r="GJ64" s="46">
        <v>21.75</v>
      </c>
      <c r="GK64" s="46">
        <v>21.7</v>
      </c>
      <c r="GL64" s="46">
        <v>21.64</v>
      </c>
      <c r="GM64" s="46">
        <v>21.59</v>
      </c>
      <c r="GN64" s="46">
        <v>21.53</v>
      </c>
      <c r="GO64" s="46">
        <v>21.48</v>
      </c>
      <c r="GP64" s="46">
        <v>21.42</v>
      </c>
      <c r="GQ64" s="46">
        <v>21.37</v>
      </c>
      <c r="GR64" s="46">
        <v>21.31</v>
      </c>
      <c r="GS64" s="46">
        <v>21.26</v>
      </c>
      <c r="GT64" s="46">
        <v>21.2</v>
      </c>
      <c r="GU64" s="46">
        <v>21.15</v>
      </c>
      <c r="GV64" s="46">
        <v>21.09</v>
      </c>
      <c r="GW64" s="46">
        <v>21.04</v>
      </c>
      <c r="GX64" s="46">
        <v>20.98</v>
      </c>
      <c r="GY64" s="46">
        <v>20.92</v>
      </c>
      <c r="GZ64" s="46">
        <v>20.87</v>
      </c>
      <c r="HA64" s="46">
        <v>20.81</v>
      </c>
      <c r="HB64" s="46">
        <v>20.76</v>
      </c>
      <c r="HC64" s="46">
        <v>20.7</v>
      </c>
      <c r="HD64" s="46">
        <v>20.64</v>
      </c>
      <c r="HE64" s="46">
        <v>20.59</v>
      </c>
      <c r="HF64" s="46">
        <v>20.53</v>
      </c>
      <c r="HG64" s="46">
        <v>20.47</v>
      </c>
      <c r="HH64" s="46">
        <v>20.420000000000002</v>
      </c>
      <c r="HI64" s="46">
        <v>20.36</v>
      </c>
      <c r="HJ64" s="46">
        <v>20.260000000000002</v>
      </c>
      <c r="HK64" s="46">
        <v>20.170000000000002</v>
      </c>
      <c r="HL64" s="46">
        <v>20.079999999999998</v>
      </c>
      <c r="HM64" s="46">
        <v>19.989999999999998</v>
      </c>
      <c r="HN64" s="46">
        <v>19.899999999999999</v>
      </c>
      <c r="HO64" s="46">
        <v>19.809999999999999</v>
      </c>
      <c r="HP64" s="46">
        <v>19.72</v>
      </c>
      <c r="HQ64" s="46">
        <v>19.62</v>
      </c>
      <c r="HR64" s="46">
        <v>19.53</v>
      </c>
      <c r="HS64" s="46">
        <v>19.45</v>
      </c>
      <c r="HT64" s="46">
        <v>19.36</v>
      </c>
      <c r="HU64" s="46">
        <v>19.27</v>
      </c>
      <c r="HV64" s="46">
        <v>19.18</v>
      </c>
      <c r="HW64" s="46">
        <v>19.09</v>
      </c>
      <c r="HX64" s="46">
        <v>19</v>
      </c>
      <c r="HY64" s="46">
        <v>18.91</v>
      </c>
      <c r="HZ64" s="46">
        <v>18.829999999999998</v>
      </c>
      <c r="IA64" s="46">
        <v>18.739999999999998</v>
      </c>
      <c r="IB64" s="46">
        <v>18.649999999999999</v>
      </c>
      <c r="IC64" s="46">
        <v>18.559999999999999</v>
      </c>
      <c r="ID64" s="46">
        <v>18.47</v>
      </c>
      <c r="IE64" s="46">
        <v>18.38</v>
      </c>
      <c r="IF64" s="46">
        <v>18.29</v>
      </c>
      <c r="IG64" s="46">
        <v>18.21</v>
      </c>
      <c r="IH64" s="46">
        <v>18.12</v>
      </c>
      <c r="II64" s="46">
        <v>18.03</v>
      </c>
      <c r="IJ64" s="46">
        <v>17.940000000000001</v>
      </c>
      <c r="IK64" s="46">
        <v>17.850000000000001</v>
      </c>
      <c r="IL64" s="46">
        <v>17.77</v>
      </c>
      <c r="IM64" s="46">
        <v>17.68</v>
      </c>
      <c r="IN64" s="46">
        <v>17.59</v>
      </c>
      <c r="IO64" s="46">
        <v>17.510000000000002</v>
      </c>
      <c r="IP64" s="46">
        <v>17.420000000000002</v>
      </c>
      <c r="IQ64" s="46">
        <v>17.34</v>
      </c>
      <c r="IR64" s="46">
        <v>17.25</v>
      </c>
      <c r="IS64" s="46">
        <v>17.16</v>
      </c>
      <c r="IT64" s="46">
        <v>17.079999999999998</v>
      </c>
      <c r="IU64" s="46">
        <v>17</v>
      </c>
      <c r="IV64" s="46">
        <v>16.91</v>
      </c>
      <c r="IW64" s="46">
        <v>16.829999999999998</v>
      </c>
      <c r="IX64" s="46">
        <v>16.739999999999998</v>
      </c>
      <c r="IY64" s="46">
        <v>16.66</v>
      </c>
      <c r="IZ64" s="46">
        <v>16.579999999999998</v>
      </c>
      <c r="JA64" s="46">
        <v>16.5</v>
      </c>
      <c r="JB64" s="46">
        <v>16.41</v>
      </c>
      <c r="JC64" s="46">
        <v>16.329999999999998</v>
      </c>
      <c r="JD64" s="46">
        <v>16.25</v>
      </c>
      <c r="JE64" s="46">
        <v>16.170000000000002</v>
      </c>
      <c r="JF64" s="46">
        <v>16.09</v>
      </c>
      <c r="JG64" s="46">
        <v>16.010000000000002</v>
      </c>
      <c r="JH64" s="46">
        <v>15.93</v>
      </c>
      <c r="JI64" s="46">
        <v>15.85</v>
      </c>
      <c r="JJ64" s="46">
        <v>15.78</v>
      </c>
      <c r="JK64" s="46">
        <v>15.7</v>
      </c>
      <c r="JL64" s="46">
        <v>15.62</v>
      </c>
      <c r="JM64" s="46">
        <v>15.54</v>
      </c>
      <c r="JN64" s="46">
        <v>15.47</v>
      </c>
      <c r="JO64" s="46">
        <v>15.39</v>
      </c>
      <c r="JP64" s="46">
        <v>15.33</v>
      </c>
      <c r="JQ64" s="46">
        <v>15.28</v>
      </c>
      <c r="JR64" s="46">
        <v>15.24</v>
      </c>
      <c r="JS64" s="46">
        <v>15.19</v>
      </c>
      <c r="JT64" s="46">
        <v>15.14</v>
      </c>
      <c r="JU64" s="46">
        <v>15.1</v>
      </c>
      <c r="JV64" s="46">
        <v>15.05</v>
      </c>
      <c r="JW64" s="46">
        <v>15</v>
      </c>
      <c r="JX64" s="46">
        <v>14.96</v>
      </c>
      <c r="JY64" s="46">
        <v>14.91</v>
      </c>
      <c r="JZ64" s="46">
        <v>14.86</v>
      </c>
      <c r="KA64" s="46">
        <v>14.82</v>
      </c>
      <c r="KB64" s="46">
        <v>14.77</v>
      </c>
      <c r="KC64" s="46">
        <v>14.72</v>
      </c>
      <c r="KD64" s="46">
        <v>14.68</v>
      </c>
      <c r="KE64" s="46">
        <v>14.63</v>
      </c>
      <c r="KF64" s="46">
        <v>14.58</v>
      </c>
      <c r="KG64" s="46">
        <v>14.54</v>
      </c>
      <c r="KH64" s="46">
        <v>14.49</v>
      </c>
      <c r="KI64" s="46">
        <v>14.44</v>
      </c>
      <c r="KJ64" s="46">
        <v>14.4</v>
      </c>
      <c r="KK64" s="46">
        <v>14.35</v>
      </c>
      <c r="KL64" s="46">
        <v>14.3</v>
      </c>
      <c r="KM64" s="46">
        <v>14.26</v>
      </c>
      <c r="KN64" s="46">
        <v>14.21</v>
      </c>
      <c r="KO64" s="46">
        <v>14.17</v>
      </c>
      <c r="KP64" s="46">
        <v>14.12</v>
      </c>
      <c r="KQ64" s="46">
        <v>14.07</v>
      </c>
      <c r="KR64" s="46">
        <v>14.03</v>
      </c>
      <c r="KS64" s="46">
        <v>13.98</v>
      </c>
      <c r="KT64" s="46">
        <v>13.93</v>
      </c>
      <c r="KU64" s="46">
        <v>13.89</v>
      </c>
      <c r="KV64" s="46">
        <v>13.84</v>
      </c>
      <c r="KW64" s="46">
        <v>13.8</v>
      </c>
      <c r="KX64" s="46">
        <v>13.75</v>
      </c>
      <c r="KY64" s="46">
        <v>13.71</v>
      </c>
      <c r="KZ64" s="46">
        <v>13.66</v>
      </c>
      <c r="LA64" s="46">
        <v>13.62</v>
      </c>
      <c r="LB64" s="46">
        <v>13.57</v>
      </c>
      <c r="LC64" s="46">
        <v>13.53</v>
      </c>
      <c r="LD64" s="46">
        <v>13.48</v>
      </c>
      <c r="LE64" s="47">
        <v>13.44</v>
      </c>
    </row>
    <row r="65" spans="2:317" x14ac:dyDescent="0.25">
      <c r="B65" s="5" t="str">
        <f t="shared" si="1"/>
        <v>bhp5RSB</v>
      </c>
      <c r="C65" s="49" t="s">
        <v>15</v>
      </c>
      <c r="D65" s="51" t="s">
        <v>3</v>
      </c>
      <c r="E65" s="50" t="s">
        <v>20</v>
      </c>
      <c r="F65" s="49">
        <v>189000</v>
      </c>
      <c r="G65" s="50">
        <v>1</v>
      </c>
      <c r="H65" s="87">
        <v>189000</v>
      </c>
      <c r="I65" s="88">
        <v>131300</v>
      </c>
      <c r="J65" s="88">
        <v>101300</v>
      </c>
      <c r="K65" s="88">
        <v>81310</v>
      </c>
      <c r="L65" s="88">
        <v>67690</v>
      </c>
      <c r="M65" s="88">
        <v>57560</v>
      </c>
      <c r="N65" s="88">
        <v>49810</v>
      </c>
      <c r="O65" s="88">
        <v>38800</v>
      </c>
      <c r="P65" s="88">
        <v>31460</v>
      </c>
      <c r="Q65" s="88">
        <v>26250</v>
      </c>
      <c r="R65" s="88">
        <v>22390</v>
      </c>
      <c r="S65" s="88">
        <v>19430</v>
      </c>
      <c r="T65" s="88">
        <v>17510</v>
      </c>
      <c r="U65" s="88">
        <v>16260</v>
      </c>
      <c r="V65" s="51">
        <v>13450</v>
      </c>
      <c r="W65" s="51">
        <v>11270</v>
      </c>
      <c r="X65" s="51">
        <v>9814</v>
      </c>
      <c r="Y65" s="51">
        <v>8555</v>
      </c>
      <c r="Z65" s="51">
        <v>7526</v>
      </c>
      <c r="AA65" s="51">
        <v>6589</v>
      </c>
      <c r="AB65" s="51">
        <v>5723</v>
      </c>
      <c r="AC65" s="51">
        <v>4902</v>
      </c>
      <c r="AD65" s="51">
        <v>4136</v>
      </c>
      <c r="AE65" s="88">
        <v>3437</v>
      </c>
      <c r="AF65" s="51">
        <v>2811</v>
      </c>
      <c r="AG65" s="51">
        <v>2261</v>
      </c>
      <c r="AH65" s="51">
        <v>1789</v>
      </c>
      <c r="AI65" s="51">
        <v>1392</v>
      </c>
      <c r="AJ65" s="51">
        <v>1064</v>
      </c>
      <c r="AK65" s="51">
        <v>799.7</v>
      </c>
      <c r="AL65" s="53">
        <v>590.5</v>
      </c>
      <c r="AM65" s="53">
        <v>428.4</v>
      </c>
      <c r="AN65" s="53">
        <v>305.39999999999998</v>
      </c>
      <c r="AO65" s="53">
        <v>213.8</v>
      </c>
      <c r="AP65" s="53">
        <v>147.1</v>
      </c>
      <c r="AQ65" s="54">
        <v>99.43</v>
      </c>
      <c r="AR65" s="54">
        <v>66.06</v>
      </c>
      <c r="AS65" s="54">
        <v>43.17</v>
      </c>
      <c r="AT65" s="54">
        <v>36.76</v>
      </c>
      <c r="AU65" s="54">
        <v>35.92</v>
      </c>
      <c r="AV65" s="54">
        <v>35.08</v>
      </c>
      <c r="AW65" s="54">
        <v>34.26</v>
      </c>
      <c r="AX65" s="54">
        <v>33.450000000000003</v>
      </c>
      <c r="AY65" s="54">
        <v>32.659999999999997</v>
      </c>
      <c r="AZ65" s="54">
        <v>31.88</v>
      </c>
      <c r="BA65" s="54">
        <v>31.12</v>
      </c>
      <c r="BB65" s="54">
        <v>30.39</v>
      </c>
      <c r="BC65" s="54">
        <v>29.74</v>
      </c>
      <c r="BD65" s="54">
        <v>29.41</v>
      </c>
      <c r="BE65" s="54">
        <v>29.08</v>
      </c>
      <c r="BF65" s="54">
        <v>28.98</v>
      </c>
      <c r="BG65" s="54">
        <v>29.1</v>
      </c>
      <c r="BH65" s="54">
        <v>29.2</v>
      </c>
      <c r="BI65" s="54">
        <v>29.28</v>
      </c>
      <c r="BJ65" s="54">
        <v>29.35</v>
      </c>
      <c r="BK65" s="54">
        <v>29.4</v>
      </c>
      <c r="BL65" s="54">
        <v>29.42</v>
      </c>
      <c r="BM65" s="54">
        <v>29.44</v>
      </c>
      <c r="BN65" s="54">
        <v>29.43</v>
      </c>
      <c r="BO65" s="54">
        <v>29.42</v>
      </c>
      <c r="BP65" s="54">
        <v>29.39</v>
      </c>
      <c r="BQ65" s="54">
        <v>29.34</v>
      </c>
      <c r="BR65" s="54">
        <v>29.29</v>
      </c>
      <c r="BS65" s="54">
        <v>29.24</v>
      </c>
      <c r="BT65" s="54">
        <v>29.18</v>
      </c>
      <c r="BU65" s="54">
        <v>29.12</v>
      </c>
      <c r="BV65" s="54">
        <v>29.04</v>
      </c>
      <c r="BW65" s="54">
        <v>28.95</v>
      </c>
      <c r="BX65" s="54">
        <v>28.86</v>
      </c>
      <c r="BY65" s="54">
        <v>28.8</v>
      </c>
      <c r="BZ65" s="54">
        <v>28.74</v>
      </c>
      <c r="CA65" s="54">
        <v>28.7</v>
      </c>
      <c r="CB65" s="54">
        <v>28.71</v>
      </c>
      <c r="CC65" s="54">
        <v>28.71</v>
      </c>
      <c r="CD65" s="54">
        <v>28.7</v>
      </c>
      <c r="CE65" s="54">
        <v>28.69</v>
      </c>
      <c r="CF65" s="54">
        <v>28.66</v>
      </c>
      <c r="CG65" s="54">
        <v>28.63</v>
      </c>
      <c r="CH65" s="54">
        <v>28.6</v>
      </c>
      <c r="CI65" s="54">
        <v>28.55</v>
      </c>
      <c r="CJ65" s="54">
        <v>28.5</v>
      </c>
      <c r="CK65" s="54">
        <v>28.45</v>
      </c>
      <c r="CL65" s="54">
        <v>28.39</v>
      </c>
      <c r="CM65" s="54">
        <v>28.36</v>
      </c>
      <c r="CN65" s="54">
        <v>28.34</v>
      </c>
      <c r="CO65" s="54">
        <v>28.31</v>
      </c>
      <c r="CP65" s="54">
        <v>28.28</v>
      </c>
      <c r="CQ65" s="54">
        <v>28.24</v>
      </c>
      <c r="CR65" s="54">
        <v>28.19</v>
      </c>
      <c r="CS65" s="54">
        <v>28.15</v>
      </c>
      <c r="CT65" s="54">
        <v>28.09</v>
      </c>
      <c r="CU65" s="54">
        <v>28.04</v>
      </c>
      <c r="CV65" s="54">
        <v>27.99</v>
      </c>
      <c r="CW65" s="54">
        <v>27.96</v>
      </c>
      <c r="CX65" s="54">
        <v>27.92</v>
      </c>
      <c r="CY65" s="54">
        <v>27.89</v>
      </c>
      <c r="CZ65" s="54">
        <v>27.84</v>
      </c>
      <c r="DA65" s="54">
        <v>27.8</v>
      </c>
      <c r="DB65" s="54">
        <v>27.75</v>
      </c>
      <c r="DC65" s="54">
        <v>27.69</v>
      </c>
      <c r="DD65" s="54">
        <v>27.64</v>
      </c>
      <c r="DE65" s="54">
        <v>27.58</v>
      </c>
      <c r="DF65" s="54">
        <v>27.51</v>
      </c>
      <c r="DG65" s="54">
        <v>27.45</v>
      </c>
      <c r="DH65" s="54">
        <v>27.38</v>
      </c>
      <c r="DI65" s="54">
        <v>27.31</v>
      </c>
      <c r="DJ65" s="54">
        <v>27.24</v>
      </c>
      <c r="DK65" s="54">
        <v>27.18</v>
      </c>
      <c r="DL65" s="54">
        <v>27.11</v>
      </c>
      <c r="DM65" s="54">
        <v>27.04</v>
      </c>
      <c r="DN65" s="54">
        <v>26.97</v>
      </c>
      <c r="DO65" s="54">
        <v>26.9</v>
      </c>
      <c r="DP65" s="54">
        <v>26.83</v>
      </c>
      <c r="DQ65" s="54">
        <v>26.77</v>
      </c>
      <c r="DR65" s="54">
        <v>26.7</v>
      </c>
      <c r="DS65" s="54">
        <v>26.63</v>
      </c>
      <c r="DT65" s="54">
        <v>26.56</v>
      </c>
      <c r="DU65" s="54">
        <v>26.49</v>
      </c>
      <c r="DV65" s="54">
        <v>26.41</v>
      </c>
      <c r="DW65" s="54">
        <v>26.34</v>
      </c>
      <c r="DX65" s="54">
        <v>26.26</v>
      </c>
      <c r="DY65" s="54">
        <v>26.18</v>
      </c>
      <c r="DZ65" s="54">
        <v>26.1</v>
      </c>
      <c r="EA65" s="54">
        <v>26.02</v>
      </c>
      <c r="EB65" s="54">
        <v>25.94</v>
      </c>
      <c r="EC65" s="54">
        <v>25.86</v>
      </c>
      <c r="ED65" s="54">
        <v>25.77</v>
      </c>
      <c r="EE65" s="54">
        <v>25.69</v>
      </c>
      <c r="EF65" s="54">
        <v>25.61</v>
      </c>
      <c r="EG65" s="54">
        <v>25.52</v>
      </c>
      <c r="EH65" s="54">
        <v>25.43</v>
      </c>
      <c r="EI65" s="54">
        <v>25.35</v>
      </c>
      <c r="EJ65" s="54">
        <v>25.26</v>
      </c>
      <c r="EK65" s="54">
        <v>25.17</v>
      </c>
      <c r="EL65" s="54">
        <v>25.08</v>
      </c>
      <c r="EM65" s="54">
        <v>24.99</v>
      </c>
      <c r="EN65" s="54">
        <v>24.9</v>
      </c>
      <c r="EO65" s="54">
        <v>24.81</v>
      </c>
      <c r="EP65" s="54">
        <v>24.72</v>
      </c>
      <c r="EQ65" s="54">
        <v>24.63</v>
      </c>
      <c r="ER65" s="54">
        <v>24.54</v>
      </c>
      <c r="ES65" s="54">
        <v>24.45</v>
      </c>
      <c r="ET65" s="54">
        <v>24.36</v>
      </c>
      <c r="EU65" s="54">
        <v>24.26</v>
      </c>
      <c r="EV65" s="54">
        <v>24.18</v>
      </c>
      <c r="EW65" s="54">
        <v>24.1</v>
      </c>
      <c r="EX65" s="54">
        <v>24.02</v>
      </c>
      <c r="EY65" s="54">
        <v>23.94</v>
      </c>
      <c r="EZ65" s="54">
        <v>23.86</v>
      </c>
      <c r="FA65" s="54">
        <v>23.78</v>
      </c>
      <c r="FB65" s="54">
        <v>23.7</v>
      </c>
      <c r="FC65" s="54">
        <v>23.62</v>
      </c>
      <c r="FD65" s="54">
        <v>23.54</v>
      </c>
      <c r="FE65" s="54">
        <v>23.46</v>
      </c>
      <c r="FF65" s="54">
        <v>23.38</v>
      </c>
      <c r="FG65" s="54">
        <v>23.3</v>
      </c>
      <c r="FH65" s="54">
        <v>23.22</v>
      </c>
      <c r="FI65" s="54">
        <v>23.13</v>
      </c>
      <c r="FJ65" s="54">
        <v>23.05</v>
      </c>
      <c r="FK65" s="54">
        <v>22.97</v>
      </c>
      <c r="FL65" s="54">
        <v>22.89</v>
      </c>
      <c r="FM65" s="54">
        <v>22.81</v>
      </c>
      <c r="FN65" s="54">
        <v>22.73</v>
      </c>
      <c r="FO65" s="54">
        <v>22.64</v>
      </c>
      <c r="FP65" s="54">
        <v>22.56</v>
      </c>
      <c r="FQ65" s="54">
        <v>22.48</v>
      </c>
      <c r="FR65" s="54">
        <v>22.4</v>
      </c>
      <c r="FS65" s="54">
        <v>22.32</v>
      </c>
      <c r="FT65" s="54">
        <v>22.23</v>
      </c>
      <c r="FU65" s="54">
        <v>22.16</v>
      </c>
      <c r="FV65" s="54">
        <v>22.08</v>
      </c>
      <c r="FW65" s="54">
        <v>22.01</v>
      </c>
      <c r="FX65" s="54">
        <v>21.93</v>
      </c>
      <c r="FY65" s="54">
        <v>21.86</v>
      </c>
      <c r="FZ65" s="54">
        <v>21.79</v>
      </c>
      <c r="GA65" s="54">
        <v>21.71</v>
      </c>
      <c r="GB65" s="54">
        <v>21.64</v>
      </c>
      <c r="GC65" s="54">
        <v>21.56</v>
      </c>
      <c r="GD65" s="54">
        <v>21.49</v>
      </c>
      <c r="GE65" s="54">
        <v>21.42</v>
      </c>
      <c r="GF65" s="54">
        <v>21.34</v>
      </c>
      <c r="GG65" s="54">
        <v>21.27</v>
      </c>
      <c r="GH65" s="54">
        <v>21.2</v>
      </c>
      <c r="GI65" s="54">
        <v>21.12</v>
      </c>
      <c r="GJ65" s="54">
        <v>21.05</v>
      </c>
      <c r="GK65" s="54">
        <v>20.98</v>
      </c>
      <c r="GL65" s="54">
        <v>20.91</v>
      </c>
      <c r="GM65" s="54">
        <v>20.83</v>
      </c>
      <c r="GN65" s="54">
        <v>20.76</v>
      </c>
      <c r="GO65" s="54">
        <v>20.69</v>
      </c>
      <c r="GP65" s="54">
        <v>20.62</v>
      </c>
      <c r="GQ65" s="54">
        <v>20.54</v>
      </c>
      <c r="GR65" s="54">
        <v>20.47</v>
      </c>
      <c r="GS65" s="54">
        <v>20.399999999999999</v>
      </c>
      <c r="GT65" s="54">
        <v>20.329999999999998</v>
      </c>
      <c r="GU65" s="54">
        <v>20.260000000000002</v>
      </c>
      <c r="GV65" s="54">
        <v>20.190000000000001</v>
      </c>
      <c r="GW65" s="54">
        <v>20.12</v>
      </c>
      <c r="GX65" s="54">
        <v>20.04</v>
      </c>
      <c r="GY65" s="54">
        <v>19.97</v>
      </c>
      <c r="GZ65" s="54">
        <v>19.899999999999999</v>
      </c>
      <c r="HA65" s="54">
        <v>19.829999999999998</v>
      </c>
      <c r="HB65" s="54">
        <v>19.760000000000002</v>
      </c>
      <c r="HC65" s="54">
        <v>19.690000000000001</v>
      </c>
      <c r="HD65" s="54">
        <v>19.62</v>
      </c>
      <c r="HE65" s="54">
        <v>19.55</v>
      </c>
      <c r="HF65" s="54">
        <v>19.489999999999998</v>
      </c>
      <c r="HG65" s="54">
        <v>19.420000000000002</v>
      </c>
      <c r="HH65" s="54">
        <v>19.350000000000001</v>
      </c>
      <c r="HI65" s="54">
        <v>19.28</v>
      </c>
      <c r="HJ65" s="54">
        <v>19.14</v>
      </c>
      <c r="HK65" s="54">
        <v>19.010000000000002</v>
      </c>
      <c r="HL65" s="54">
        <v>18.87</v>
      </c>
      <c r="HM65" s="54">
        <v>18.739999999999998</v>
      </c>
      <c r="HN65" s="54">
        <v>18.61</v>
      </c>
      <c r="HO65" s="54">
        <v>18.48</v>
      </c>
      <c r="HP65" s="54">
        <v>18.34</v>
      </c>
      <c r="HQ65" s="54">
        <v>18.22</v>
      </c>
      <c r="HR65" s="54">
        <v>18.09</v>
      </c>
      <c r="HS65" s="54">
        <v>17.96</v>
      </c>
      <c r="HT65" s="54">
        <v>17.829999999999998</v>
      </c>
      <c r="HU65" s="54">
        <v>17.71</v>
      </c>
      <c r="HV65" s="54">
        <v>17.600000000000001</v>
      </c>
      <c r="HW65" s="54">
        <v>17.52</v>
      </c>
      <c r="HX65" s="54">
        <v>17.440000000000001</v>
      </c>
      <c r="HY65" s="54">
        <v>17.36</v>
      </c>
      <c r="HZ65" s="54">
        <v>17.28</v>
      </c>
      <c r="IA65" s="54">
        <v>17.2</v>
      </c>
      <c r="IB65" s="54">
        <v>17.13</v>
      </c>
      <c r="IC65" s="54">
        <v>17.05</v>
      </c>
      <c r="ID65" s="54">
        <v>16.97</v>
      </c>
      <c r="IE65" s="54">
        <v>16.89</v>
      </c>
      <c r="IF65" s="54">
        <v>16.809999999999999</v>
      </c>
      <c r="IG65" s="54">
        <v>16.739999999999998</v>
      </c>
      <c r="IH65" s="54">
        <v>16.66</v>
      </c>
      <c r="II65" s="54">
        <v>16.579999999999998</v>
      </c>
      <c r="IJ65" s="54">
        <v>16.5</v>
      </c>
      <c r="IK65" s="54">
        <v>16.43</v>
      </c>
      <c r="IL65" s="54">
        <v>16.350000000000001</v>
      </c>
      <c r="IM65" s="54">
        <v>16.27</v>
      </c>
      <c r="IN65" s="54">
        <v>16.2</v>
      </c>
      <c r="IO65" s="54">
        <v>16.12</v>
      </c>
      <c r="IP65" s="54">
        <v>16.04</v>
      </c>
      <c r="IQ65" s="54">
        <v>15.97</v>
      </c>
      <c r="IR65" s="54">
        <v>15.89</v>
      </c>
      <c r="IS65" s="54">
        <v>15.82</v>
      </c>
      <c r="IT65" s="54">
        <v>15.74</v>
      </c>
      <c r="IU65" s="54">
        <v>15.67</v>
      </c>
      <c r="IV65" s="54">
        <v>15.59</v>
      </c>
      <c r="IW65" s="54">
        <v>15.52</v>
      </c>
      <c r="IX65" s="54">
        <v>15.44</v>
      </c>
      <c r="IY65" s="54">
        <v>15.37</v>
      </c>
      <c r="IZ65" s="54">
        <v>15.3</v>
      </c>
      <c r="JA65" s="54">
        <v>15.22</v>
      </c>
      <c r="JB65" s="54">
        <v>15.15</v>
      </c>
      <c r="JC65" s="54">
        <v>15.08</v>
      </c>
      <c r="JD65" s="54">
        <v>15.01</v>
      </c>
      <c r="JE65" s="54">
        <v>14.93</v>
      </c>
      <c r="JF65" s="54">
        <v>14.86</v>
      </c>
      <c r="JG65" s="54">
        <v>14.79</v>
      </c>
      <c r="JH65" s="54">
        <v>14.72</v>
      </c>
      <c r="JI65" s="54">
        <v>14.65</v>
      </c>
      <c r="JJ65" s="54">
        <v>14.58</v>
      </c>
      <c r="JK65" s="54">
        <v>14.51</v>
      </c>
      <c r="JL65" s="54">
        <v>14.44</v>
      </c>
      <c r="JM65" s="54">
        <v>14.37</v>
      </c>
      <c r="JN65" s="54">
        <v>14.3</v>
      </c>
      <c r="JO65" s="54">
        <v>14.23</v>
      </c>
      <c r="JP65" s="54">
        <v>14.16</v>
      </c>
      <c r="JQ65" s="54">
        <v>14.1</v>
      </c>
      <c r="JR65" s="54">
        <v>14.03</v>
      </c>
      <c r="JS65" s="54">
        <v>13.96</v>
      </c>
      <c r="JT65" s="54">
        <v>13.9</v>
      </c>
      <c r="JU65" s="54">
        <v>13.83</v>
      </c>
      <c r="JV65" s="54">
        <v>13.76</v>
      </c>
      <c r="JW65" s="54">
        <v>13.7</v>
      </c>
      <c r="JX65" s="54">
        <v>13.63</v>
      </c>
      <c r="JY65" s="54">
        <v>13.57</v>
      </c>
      <c r="JZ65" s="54">
        <v>13.5</v>
      </c>
      <c r="KA65" s="54">
        <v>13.44</v>
      </c>
      <c r="KB65" s="54">
        <v>13.38</v>
      </c>
      <c r="KC65" s="54">
        <v>13.31</v>
      </c>
      <c r="KD65" s="54">
        <v>13.25</v>
      </c>
      <c r="KE65" s="54">
        <v>13.19</v>
      </c>
      <c r="KF65" s="54">
        <v>13.13</v>
      </c>
      <c r="KG65" s="54">
        <v>13.06</v>
      </c>
      <c r="KH65" s="54">
        <v>13</v>
      </c>
      <c r="KI65" s="54">
        <v>12.94</v>
      </c>
      <c r="KJ65" s="54">
        <v>12.88</v>
      </c>
      <c r="KK65" s="54">
        <v>12.82</v>
      </c>
      <c r="KL65" s="54">
        <v>12.76</v>
      </c>
      <c r="KM65" s="54">
        <v>12.7</v>
      </c>
      <c r="KN65" s="54">
        <v>12.64</v>
      </c>
      <c r="KO65" s="54">
        <v>12.58</v>
      </c>
      <c r="KP65" s="54">
        <v>12.53</v>
      </c>
      <c r="KQ65" s="54">
        <v>12.47</v>
      </c>
      <c r="KR65" s="54">
        <v>12.41</v>
      </c>
      <c r="KS65" s="54">
        <v>12.35</v>
      </c>
      <c r="KT65" s="54">
        <v>12.3</v>
      </c>
      <c r="KU65" s="54">
        <v>12.24</v>
      </c>
      <c r="KV65" s="54">
        <v>12.18</v>
      </c>
      <c r="KW65" s="54">
        <v>12.13</v>
      </c>
      <c r="KX65" s="54">
        <v>12.07</v>
      </c>
      <c r="KY65" s="54">
        <v>12.02</v>
      </c>
      <c r="KZ65" s="54">
        <v>11.96</v>
      </c>
      <c r="LA65" s="54">
        <v>11.91</v>
      </c>
      <c r="LB65" s="54">
        <v>11.85</v>
      </c>
      <c r="LC65" s="54">
        <v>11.8</v>
      </c>
      <c r="LD65" s="54">
        <v>11.75</v>
      </c>
      <c r="LE65" s="55">
        <v>11.69</v>
      </c>
    </row>
    <row r="66" spans="2:317" x14ac:dyDescent="0.25">
      <c r="B66" s="5" t="str">
        <f t="shared" si="1"/>
        <v>bhp5USM</v>
      </c>
      <c r="C66" s="49" t="s">
        <v>15</v>
      </c>
      <c r="D66" s="50" t="s">
        <v>2</v>
      </c>
      <c r="E66" s="69" t="s">
        <v>19</v>
      </c>
      <c r="F66" s="49">
        <v>67260</v>
      </c>
      <c r="G66" s="50">
        <v>1</v>
      </c>
      <c r="H66" s="87">
        <v>67260</v>
      </c>
      <c r="I66" s="88">
        <v>57290</v>
      </c>
      <c r="J66" s="88">
        <v>49960</v>
      </c>
      <c r="K66" s="88">
        <v>44280</v>
      </c>
      <c r="L66" s="88">
        <v>39100</v>
      </c>
      <c r="M66" s="88">
        <v>34570</v>
      </c>
      <c r="N66" s="88">
        <v>30690</v>
      </c>
      <c r="O66" s="88">
        <v>24650</v>
      </c>
      <c r="P66" s="88">
        <v>20420</v>
      </c>
      <c r="Q66" s="88">
        <v>17210</v>
      </c>
      <c r="R66" s="88">
        <v>14730</v>
      </c>
      <c r="S66" s="88">
        <v>12770</v>
      </c>
      <c r="T66" s="88">
        <v>11130</v>
      </c>
      <c r="U66" s="88">
        <v>9688</v>
      </c>
      <c r="V66" s="51">
        <v>6722</v>
      </c>
      <c r="W66" s="51">
        <v>4497</v>
      </c>
      <c r="X66" s="51">
        <v>2871</v>
      </c>
      <c r="Y66" s="51">
        <v>1738</v>
      </c>
      <c r="Z66" s="51">
        <v>994.2</v>
      </c>
      <c r="AA66" s="51">
        <v>536.70000000000005</v>
      </c>
      <c r="AB66" s="51">
        <v>274.5</v>
      </c>
      <c r="AC66" s="51">
        <v>135.1</v>
      </c>
      <c r="AD66" s="51">
        <v>79.17</v>
      </c>
      <c r="AE66" s="51">
        <v>69.739999999999995</v>
      </c>
      <c r="AF66" s="51">
        <v>62.46</v>
      </c>
      <c r="AG66" s="51">
        <v>56.66</v>
      </c>
      <c r="AH66" s="51">
        <v>51.88</v>
      </c>
      <c r="AI66" s="51">
        <v>48.76</v>
      </c>
      <c r="AJ66" s="73">
        <v>46.04</v>
      </c>
      <c r="AK66" s="51">
        <v>43.64</v>
      </c>
      <c r="AL66" s="54">
        <v>41.69</v>
      </c>
      <c r="AM66" s="54">
        <v>39.869999999999997</v>
      </c>
      <c r="AN66" s="54">
        <v>38.15</v>
      </c>
      <c r="AO66" s="54">
        <v>36.549999999999997</v>
      </c>
      <c r="AP66" s="54">
        <v>35.07</v>
      </c>
      <c r="AQ66" s="54">
        <v>33.67</v>
      </c>
      <c r="AR66" s="54">
        <v>32.36</v>
      </c>
      <c r="AS66" s="54">
        <v>31.11</v>
      </c>
      <c r="AT66" s="54">
        <v>30.55</v>
      </c>
      <c r="AU66" s="54">
        <v>30.66</v>
      </c>
      <c r="AV66" s="54">
        <v>30.72</v>
      </c>
      <c r="AW66" s="54">
        <v>30.74</v>
      </c>
      <c r="AX66" s="54">
        <v>30.72</v>
      </c>
      <c r="AY66" s="54">
        <v>30.67</v>
      </c>
      <c r="AZ66" s="54">
        <v>30.59</v>
      </c>
      <c r="BA66" s="54">
        <v>30.48</v>
      </c>
      <c r="BB66" s="54">
        <v>30.34</v>
      </c>
      <c r="BC66" s="54">
        <v>30.19</v>
      </c>
      <c r="BD66" s="54">
        <v>30.02</v>
      </c>
      <c r="BE66" s="54">
        <v>29.83</v>
      </c>
      <c r="BF66" s="54">
        <v>29.62</v>
      </c>
      <c r="BG66" s="54">
        <v>29.41</v>
      </c>
      <c r="BH66" s="54">
        <v>29.18</v>
      </c>
      <c r="BI66" s="54">
        <v>28.95</v>
      </c>
      <c r="BJ66" s="54">
        <v>28.7</v>
      </c>
      <c r="BK66" s="54">
        <v>28.45</v>
      </c>
      <c r="BL66" s="54">
        <v>28.2</v>
      </c>
      <c r="BM66" s="54">
        <v>27.94</v>
      </c>
      <c r="BN66" s="54">
        <v>27.68</v>
      </c>
      <c r="BO66" s="54">
        <v>27.41</v>
      </c>
      <c r="BP66" s="54">
        <v>27.14</v>
      </c>
      <c r="BQ66" s="54">
        <v>26.87</v>
      </c>
      <c r="BR66" s="54">
        <v>26.6</v>
      </c>
      <c r="BS66" s="54">
        <v>26.33</v>
      </c>
      <c r="BT66" s="54">
        <v>26.06</v>
      </c>
      <c r="BU66" s="54">
        <v>25.79</v>
      </c>
      <c r="BV66" s="54">
        <v>25.52</v>
      </c>
      <c r="BW66" s="54">
        <v>25.25</v>
      </c>
      <c r="BX66" s="54">
        <v>24.98</v>
      </c>
      <c r="BY66" s="54">
        <v>24.72</v>
      </c>
      <c r="BZ66" s="54">
        <v>24.45</v>
      </c>
      <c r="CA66" s="54">
        <v>24.19</v>
      </c>
      <c r="CB66" s="54">
        <v>23.93</v>
      </c>
      <c r="CC66" s="54">
        <v>23.68</v>
      </c>
      <c r="CD66" s="54">
        <v>23.42</v>
      </c>
      <c r="CE66" s="54">
        <v>23.17</v>
      </c>
      <c r="CF66" s="54">
        <v>22.92</v>
      </c>
      <c r="CG66" s="54">
        <v>22.68</v>
      </c>
      <c r="CH66" s="54">
        <v>22.43</v>
      </c>
      <c r="CI66" s="54">
        <v>22.19</v>
      </c>
      <c r="CJ66" s="54">
        <v>21.96</v>
      </c>
      <c r="CK66" s="54">
        <v>21.72</v>
      </c>
      <c r="CL66" s="54">
        <v>21.49</v>
      </c>
      <c r="CM66" s="54">
        <v>21.26</v>
      </c>
      <c r="CN66" s="54">
        <v>21.04</v>
      </c>
      <c r="CO66" s="54">
        <v>20.81</v>
      </c>
      <c r="CP66" s="54">
        <v>20.59</v>
      </c>
      <c r="CQ66" s="54">
        <v>20.38</v>
      </c>
      <c r="CR66" s="54">
        <v>20.16</v>
      </c>
      <c r="CS66" s="54">
        <v>19.95</v>
      </c>
      <c r="CT66" s="54">
        <v>19.75</v>
      </c>
      <c r="CU66" s="54">
        <v>19.54</v>
      </c>
      <c r="CV66" s="54">
        <v>19.34</v>
      </c>
      <c r="CW66" s="54">
        <v>19.14</v>
      </c>
      <c r="CX66" s="54">
        <v>18.95</v>
      </c>
      <c r="CY66" s="54">
        <v>18.75</v>
      </c>
      <c r="CZ66" s="54">
        <v>18.559999999999999</v>
      </c>
      <c r="DA66" s="54">
        <v>18.38</v>
      </c>
      <c r="DB66" s="54">
        <v>18.190000000000001</v>
      </c>
      <c r="DC66" s="54">
        <v>18.010000000000002</v>
      </c>
      <c r="DD66" s="54">
        <v>17.829999999999998</v>
      </c>
      <c r="DE66" s="54">
        <v>17.66</v>
      </c>
      <c r="DF66" s="54">
        <v>17.5</v>
      </c>
      <c r="DG66" s="54">
        <v>17.329999999999998</v>
      </c>
      <c r="DH66" s="54">
        <v>17.170000000000002</v>
      </c>
      <c r="DI66" s="54">
        <v>17.010000000000002</v>
      </c>
      <c r="DJ66" s="54">
        <v>16.850000000000001</v>
      </c>
      <c r="DK66" s="54">
        <v>16.7</v>
      </c>
      <c r="DL66" s="54">
        <v>16.54</v>
      </c>
      <c r="DM66" s="54">
        <v>16.39</v>
      </c>
      <c r="DN66" s="54">
        <v>16.239999999999998</v>
      </c>
      <c r="DO66" s="54">
        <v>16.09</v>
      </c>
      <c r="DP66" s="54">
        <v>15.95</v>
      </c>
      <c r="DQ66" s="54">
        <v>15.8</v>
      </c>
      <c r="DR66" s="54">
        <v>15.66</v>
      </c>
      <c r="DS66" s="54">
        <v>15.52</v>
      </c>
      <c r="DT66" s="54">
        <v>15.39</v>
      </c>
      <c r="DU66" s="54">
        <v>15.25</v>
      </c>
      <c r="DV66" s="54">
        <v>15.12</v>
      </c>
      <c r="DW66" s="54">
        <v>14.98</v>
      </c>
      <c r="DX66" s="54">
        <v>14.85</v>
      </c>
      <c r="DY66" s="54">
        <v>14.72</v>
      </c>
      <c r="DZ66" s="54">
        <v>14.6</v>
      </c>
      <c r="EA66" s="54">
        <v>14.47</v>
      </c>
      <c r="EB66" s="54">
        <v>14.35</v>
      </c>
      <c r="EC66" s="54">
        <v>14.23</v>
      </c>
      <c r="ED66" s="54">
        <v>14.11</v>
      </c>
      <c r="EE66" s="54">
        <v>13.99</v>
      </c>
      <c r="EF66" s="54">
        <v>13.87</v>
      </c>
      <c r="EG66" s="54">
        <v>13.76</v>
      </c>
      <c r="EH66" s="54">
        <v>13.64</v>
      </c>
      <c r="EI66" s="54">
        <v>13.53</v>
      </c>
      <c r="EJ66" s="54">
        <v>13.42</v>
      </c>
      <c r="EK66" s="54">
        <v>13.31</v>
      </c>
      <c r="EL66" s="54">
        <v>13.2</v>
      </c>
      <c r="EM66" s="54">
        <v>13.09</v>
      </c>
      <c r="EN66" s="54">
        <v>12.99</v>
      </c>
      <c r="EO66" s="54">
        <v>12.88</v>
      </c>
      <c r="EP66" s="54">
        <v>12.78</v>
      </c>
      <c r="EQ66" s="54">
        <v>12.68</v>
      </c>
      <c r="ER66" s="54">
        <v>12.58</v>
      </c>
      <c r="ES66" s="54">
        <v>12.48</v>
      </c>
      <c r="ET66" s="54">
        <v>12.38</v>
      </c>
      <c r="EU66" s="54">
        <v>12.29</v>
      </c>
      <c r="EV66" s="54">
        <v>12.19</v>
      </c>
      <c r="EW66" s="54">
        <v>12.1</v>
      </c>
      <c r="EX66" s="54">
        <v>12.01</v>
      </c>
      <c r="EY66" s="54">
        <v>11.91</v>
      </c>
      <c r="EZ66" s="54">
        <v>11.82</v>
      </c>
      <c r="FA66" s="54">
        <v>11.73</v>
      </c>
      <c r="FB66" s="54">
        <v>11.65</v>
      </c>
      <c r="FC66" s="54">
        <v>11.56</v>
      </c>
      <c r="FD66" s="54">
        <v>11.47</v>
      </c>
      <c r="FE66" s="54">
        <v>11.39</v>
      </c>
      <c r="FF66" s="54">
        <v>11.3</v>
      </c>
      <c r="FG66" s="54">
        <v>11.22</v>
      </c>
      <c r="FH66" s="54">
        <v>11.14</v>
      </c>
      <c r="FI66" s="54">
        <v>11.06</v>
      </c>
      <c r="FJ66" s="54">
        <v>10.98</v>
      </c>
      <c r="FK66" s="54">
        <v>10.9</v>
      </c>
      <c r="FL66" s="54">
        <v>10.82</v>
      </c>
      <c r="FM66" s="54">
        <v>10.74</v>
      </c>
      <c r="FN66" s="54">
        <v>10.67</v>
      </c>
      <c r="FO66" s="54">
        <v>10.59</v>
      </c>
      <c r="FP66" s="54">
        <v>10.52</v>
      </c>
      <c r="FQ66" s="54">
        <v>10.44</v>
      </c>
      <c r="FR66" s="54">
        <v>10.37</v>
      </c>
      <c r="FS66" s="54">
        <v>10.3</v>
      </c>
      <c r="FT66" s="54">
        <v>10.23</v>
      </c>
      <c r="FU66" s="54">
        <v>10.16</v>
      </c>
      <c r="FV66" s="54">
        <v>10.09</v>
      </c>
      <c r="FW66" s="54">
        <v>10.02</v>
      </c>
      <c r="FX66" s="57">
        <v>9.9550000000000001</v>
      </c>
      <c r="FY66" s="57">
        <v>9.8879999999999999</v>
      </c>
      <c r="FZ66" s="57">
        <v>9.8219999999999992</v>
      </c>
      <c r="GA66" s="57">
        <v>9.7569999999999997</v>
      </c>
      <c r="GB66" s="57">
        <v>9.6920000000000002</v>
      </c>
      <c r="GC66" s="57">
        <v>9.6280000000000001</v>
      </c>
      <c r="GD66" s="57">
        <v>9.5649999999999995</v>
      </c>
      <c r="GE66" s="57">
        <v>9.5030000000000001</v>
      </c>
      <c r="GF66" s="57">
        <v>9.4410000000000007</v>
      </c>
      <c r="GG66" s="57">
        <v>9.3800000000000008</v>
      </c>
      <c r="GH66" s="57">
        <v>9.3190000000000008</v>
      </c>
      <c r="GI66" s="57">
        <v>9.2590000000000003</v>
      </c>
      <c r="GJ66" s="57">
        <v>9.1999999999999993</v>
      </c>
      <c r="GK66" s="57">
        <v>9.1419999999999995</v>
      </c>
      <c r="GL66" s="57">
        <v>9.0839999999999996</v>
      </c>
      <c r="GM66" s="57">
        <v>9.0259999999999998</v>
      </c>
      <c r="GN66" s="57">
        <v>8.9689999999999994</v>
      </c>
      <c r="GO66" s="57">
        <v>8.9130000000000003</v>
      </c>
      <c r="GP66" s="57">
        <v>8.8580000000000005</v>
      </c>
      <c r="GQ66" s="57">
        <v>8.8030000000000008</v>
      </c>
      <c r="GR66" s="57">
        <v>8.7479999999999993</v>
      </c>
      <c r="GS66" s="57">
        <v>8.6940000000000008</v>
      </c>
      <c r="GT66" s="57">
        <v>8.641</v>
      </c>
      <c r="GU66" s="57">
        <v>8.5879999999999992</v>
      </c>
      <c r="GV66" s="57">
        <v>8.5359999999999996</v>
      </c>
      <c r="GW66" s="57">
        <v>8.484</v>
      </c>
      <c r="GX66" s="57">
        <v>8.4329999999999998</v>
      </c>
      <c r="GY66" s="57">
        <v>8.3819999999999997</v>
      </c>
      <c r="GZ66" s="57">
        <v>8.3320000000000007</v>
      </c>
      <c r="HA66" s="57">
        <v>8.2829999999999995</v>
      </c>
      <c r="HB66" s="57">
        <v>8.2330000000000005</v>
      </c>
      <c r="HC66" s="57">
        <v>8.1850000000000005</v>
      </c>
      <c r="HD66" s="57">
        <v>8.1359999999999992</v>
      </c>
      <c r="HE66" s="57">
        <v>8.0890000000000004</v>
      </c>
      <c r="HF66" s="57">
        <v>8.0410000000000004</v>
      </c>
      <c r="HG66" s="57">
        <v>7.9950000000000001</v>
      </c>
      <c r="HH66" s="57">
        <v>7.9480000000000004</v>
      </c>
      <c r="HI66" s="57">
        <v>7.9020000000000001</v>
      </c>
      <c r="HJ66" s="57">
        <v>7.8120000000000003</v>
      </c>
      <c r="HK66" s="57">
        <v>7.7229999999999999</v>
      </c>
      <c r="HL66" s="57">
        <v>7.6360000000000001</v>
      </c>
      <c r="HM66" s="57">
        <v>7.5510000000000002</v>
      </c>
      <c r="HN66" s="57">
        <v>7.4669999999999996</v>
      </c>
      <c r="HO66" s="57">
        <v>7.3840000000000003</v>
      </c>
      <c r="HP66" s="57">
        <v>7.3040000000000003</v>
      </c>
      <c r="HQ66" s="57">
        <v>7.2240000000000002</v>
      </c>
      <c r="HR66" s="57">
        <v>7.1459999999999999</v>
      </c>
      <c r="HS66" s="57">
        <v>7.07</v>
      </c>
      <c r="HT66" s="57">
        <v>6.9950000000000001</v>
      </c>
      <c r="HU66" s="57">
        <v>6.9210000000000003</v>
      </c>
      <c r="HV66" s="57">
        <v>6.8490000000000002</v>
      </c>
      <c r="HW66" s="57">
        <v>6.7770000000000001</v>
      </c>
      <c r="HX66" s="57">
        <v>6.7069999999999999</v>
      </c>
      <c r="HY66" s="57">
        <v>6.6390000000000002</v>
      </c>
      <c r="HZ66" s="57">
        <v>6.5709999999999997</v>
      </c>
      <c r="IA66" s="57">
        <v>6.5049999999999999</v>
      </c>
      <c r="IB66" s="57">
        <v>6.4390000000000001</v>
      </c>
      <c r="IC66" s="57">
        <v>6.375</v>
      </c>
      <c r="ID66" s="57">
        <v>6.3120000000000003</v>
      </c>
      <c r="IE66" s="57">
        <v>6.25</v>
      </c>
      <c r="IF66" s="57">
        <v>6.1890000000000001</v>
      </c>
      <c r="IG66" s="57">
        <v>6.1289999999999996</v>
      </c>
      <c r="IH66" s="57">
        <v>6.069</v>
      </c>
      <c r="II66" s="57">
        <v>6.0110000000000001</v>
      </c>
      <c r="IJ66" s="57">
        <v>5.9539999999999997</v>
      </c>
      <c r="IK66" s="57">
        <v>5.8979999999999997</v>
      </c>
      <c r="IL66" s="57">
        <v>5.8419999999999996</v>
      </c>
      <c r="IM66" s="57">
        <v>5.7880000000000003</v>
      </c>
      <c r="IN66" s="57">
        <v>5.734</v>
      </c>
      <c r="IO66" s="57">
        <v>5.681</v>
      </c>
      <c r="IP66" s="57">
        <v>5.6289999999999996</v>
      </c>
      <c r="IQ66" s="57">
        <v>5.5780000000000003</v>
      </c>
      <c r="IR66" s="57">
        <v>5.5279999999999996</v>
      </c>
      <c r="IS66" s="57">
        <v>5.4779999999999998</v>
      </c>
      <c r="IT66" s="57">
        <v>5.4290000000000003</v>
      </c>
      <c r="IU66" s="57">
        <v>5.3810000000000002</v>
      </c>
      <c r="IV66" s="57">
        <v>5.3339999999999996</v>
      </c>
      <c r="IW66" s="57">
        <v>5.2869999999999999</v>
      </c>
      <c r="IX66" s="57">
        <v>5.2409999999999997</v>
      </c>
      <c r="IY66" s="57">
        <v>5.1950000000000003</v>
      </c>
      <c r="IZ66" s="57">
        <v>5.1509999999999998</v>
      </c>
      <c r="JA66" s="57">
        <v>5.1070000000000002</v>
      </c>
      <c r="JB66" s="57">
        <v>5.0629999999999997</v>
      </c>
      <c r="JC66" s="57">
        <v>5.0199999999999996</v>
      </c>
      <c r="JD66" s="57">
        <v>4.9779999999999998</v>
      </c>
      <c r="JE66" s="57">
        <v>4.9359999999999999</v>
      </c>
      <c r="JF66" s="57">
        <v>4.8949999999999996</v>
      </c>
      <c r="JG66" s="57">
        <v>4.8550000000000004</v>
      </c>
      <c r="JH66" s="57">
        <v>4.8150000000000004</v>
      </c>
      <c r="JI66" s="57">
        <v>4.7750000000000004</v>
      </c>
      <c r="JJ66" s="57">
        <v>4.7359999999999998</v>
      </c>
      <c r="JK66" s="57">
        <v>4.6980000000000004</v>
      </c>
      <c r="JL66" s="57">
        <v>4.66</v>
      </c>
      <c r="JM66" s="57">
        <v>4.6230000000000002</v>
      </c>
      <c r="JN66" s="57">
        <v>4.5860000000000003</v>
      </c>
      <c r="JO66" s="57">
        <v>4.55</v>
      </c>
      <c r="JP66" s="57">
        <v>4.5140000000000002</v>
      </c>
      <c r="JQ66" s="57">
        <v>4.4790000000000001</v>
      </c>
      <c r="JR66" s="57">
        <v>4.444</v>
      </c>
      <c r="JS66" s="57">
        <v>4.4089999999999998</v>
      </c>
      <c r="JT66" s="57">
        <v>4.375</v>
      </c>
      <c r="JU66" s="57">
        <v>4.3419999999999996</v>
      </c>
      <c r="JV66" s="57">
        <v>4.3079999999999998</v>
      </c>
      <c r="JW66" s="57">
        <v>4.2759999999999998</v>
      </c>
      <c r="JX66" s="57">
        <v>4.2430000000000003</v>
      </c>
      <c r="JY66" s="57">
        <v>4.2119999999999997</v>
      </c>
      <c r="JZ66" s="57">
        <v>4.18</v>
      </c>
      <c r="KA66" s="57">
        <v>4.149</v>
      </c>
      <c r="KB66" s="57">
        <v>4.1180000000000003</v>
      </c>
      <c r="KC66" s="57">
        <v>4.0880000000000001</v>
      </c>
      <c r="KD66" s="57">
        <v>4.0579999999999998</v>
      </c>
      <c r="KE66" s="57">
        <v>4.0279999999999996</v>
      </c>
      <c r="KF66" s="57">
        <v>3.9990000000000001</v>
      </c>
      <c r="KG66" s="57">
        <v>3.97</v>
      </c>
      <c r="KH66" s="57">
        <v>3.9420000000000002</v>
      </c>
      <c r="KI66" s="57">
        <v>3.9140000000000001</v>
      </c>
      <c r="KJ66" s="57">
        <v>3.8860000000000001</v>
      </c>
      <c r="KK66" s="57">
        <v>3.8580000000000001</v>
      </c>
      <c r="KL66" s="57">
        <v>3.831</v>
      </c>
      <c r="KM66" s="57">
        <v>3.8039999999999998</v>
      </c>
      <c r="KN66" s="57">
        <v>3.778</v>
      </c>
      <c r="KO66" s="57">
        <v>3.7509999999999999</v>
      </c>
      <c r="KP66" s="57">
        <v>3.7250000000000001</v>
      </c>
      <c r="KQ66" s="57">
        <v>3.7</v>
      </c>
      <c r="KR66" s="57">
        <v>3.6739999999999999</v>
      </c>
      <c r="KS66" s="57">
        <v>3.649</v>
      </c>
      <c r="KT66" s="57">
        <v>3.625</v>
      </c>
      <c r="KU66" s="57">
        <v>3.6</v>
      </c>
      <c r="KV66" s="57">
        <v>3.5760000000000001</v>
      </c>
      <c r="KW66" s="57">
        <v>3.552</v>
      </c>
      <c r="KX66" s="57">
        <v>3.528</v>
      </c>
      <c r="KY66" s="57">
        <v>3.5049999999999999</v>
      </c>
      <c r="KZ66" s="57">
        <v>3.4820000000000002</v>
      </c>
      <c r="LA66" s="57">
        <v>3.4590000000000001</v>
      </c>
      <c r="LB66" s="57">
        <v>3.4359999999999999</v>
      </c>
      <c r="LC66" s="57">
        <v>3.4140000000000001</v>
      </c>
      <c r="LD66" s="57">
        <v>3.3919999999999999</v>
      </c>
      <c r="LE66" s="58">
        <v>3.37</v>
      </c>
    </row>
    <row r="67" spans="2:317" ht="15.75" thickBot="1" x14ac:dyDescent="0.3">
      <c r="B67" s="5" t="str">
        <f t="shared" si="1"/>
        <v>bhp5USB</v>
      </c>
      <c r="C67" s="93" t="s">
        <v>15</v>
      </c>
      <c r="D67" s="96" t="s">
        <v>2</v>
      </c>
      <c r="E67" s="50" t="s">
        <v>20</v>
      </c>
      <c r="F67" s="93">
        <v>51770</v>
      </c>
      <c r="G67" s="94">
        <v>1</v>
      </c>
      <c r="H67" s="90">
        <v>51770</v>
      </c>
      <c r="I67" s="91">
        <v>43350</v>
      </c>
      <c r="J67" s="91">
        <v>38130</v>
      </c>
      <c r="K67" s="91">
        <v>33070</v>
      </c>
      <c r="L67" s="91">
        <v>28730</v>
      </c>
      <c r="M67" s="91">
        <v>25160</v>
      </c>
      <c r="N67" s="91">
        <v>22290</v>
      </c>
      <c r="O67" s="91">
        <v>17840</v>
      </c>
      <c r="P67" s="91">
        <v>14620</v>
      </c>
      <c r="Q67" s="91">
        <v>12240</v>
      </c>
      <c r="R67" s="91">
        <v>10420</v>
      </c>
      <c r="S67" s="91">
        <v>9009</v>
      </c>
      <c r="T67" s="91">
        <v>7838</v>
      </c>
      <c r="U67" s="91">
        <v>6871</v>
      </c>
      <c r="V67" s="61">
        <v>4875</v>
      </c>
      <c r="W67" s="61">
        <v>3352</v>
      </c>
      <c r="X67" s="61">
        <v>2214</v>
      </c>
      <c r="Y67" s="61">
        <v>1416</v>
      </c>
      <c r="Z67" s="61">
        <v>877.9</v>
      </c>
      <c r="AA67" s="61">
        <v>519.1</v>
      </c>
      <c r="AB67" s="61">
        <v>293.39999999999998</v>
      </c>
      <c r="AC67" s="62">
        <v>160</v>
      </c>
      <c r="AD67" s="61">
        <v>86.09</v>
      </c>
      <c r="AE67" s="61">
        <v>62.54</v>
      </c>
      <c r="AF67" s="61">
        <v>56.52</v>
      </c>
      <c r="AG67" s="61">
        <v>51.92</v>
      </c>
      <c r="AH67" s="61">
        <v>47.99</v>
      </c>
      <c r="AI67" s="61">
        <v>44.57</v>
      </c>
      <c r="AJ67" s="61">
        <v>41.54</v>
      </c>
      <c r="AK67" s="61">
        <v>38.85</v>
      </c>
      <c r="AL67" s="7">
        <v>36.79</v>
      </c>
      <c r="AM67" s="7">
        <v>34.97</v>
      </c>
      <c r="AN67" s="7">
        <v>33.29</v>
      </c>
      <c r="AO67" s="7">
        <v>31.73</v>
      </c>
      <c r="AP67" s="7">
        <v>30.27</v>
      </c>
      <c r="AQ67" s="7">
        <v>28.92</v>
      </c>
      <c r="AR67" s="7">
        <v>28.28</v>
      </c>
      <c r="AS67" s="7">
        <v>28.38</v>
      </c>
      <c r="AT67" s="7">
        <v>28.43</v>
      </c>
      <c r="AU67" s="7">
        <v>28.44</v>
      </c>
      <c r="AV67" s="7">
        <v>28.4</v>
      </c>
      <c r="AW67" s="7">
        <v>28.33</v>
      </c>
      <c r="AX67" s="7">
        <v>28.24</v>
      </c>
      <c r="AY67" s="7">
        <v>28.11</v>
      </c>
      <c r="AZ67" s="7">
        <v>27.96</v>
      </c>
      <c r="BA67" s="7">
        <v>27.79</v>
      </c>
      <c r="BB67" s="7">
        <v>27.6</v>
      </c>
      <c r="BC67" s="7">
        <v>27.4</v>
      </c>
      <c r="BD67" s="7">
        <v>27.18</v>
      </c>
      <c r="BE67" s="7">
        <v>26.96</v>
      </c>
      <c r="BF67" s="7">
        <v>26.72</v>
      </c>
      <c r="BG67" s="7">
        <v>26.47</v>
      </c>
      <c r="BH67" s="7">
        <v>26.22</v>
      </c>
      <c r="BI67" s="7">
        <v>25.96</v>
      </c>
      <c r="BJ67" s="7">
        <v>25.7</v>
      </c>
      <c r="BK67" s="7">
        <v>25.44</v>
      </c>
      <c r="BL67" s="7">
        <v>25.17</v>
      </c>
      <c r="BM67" s="7">
        <v>24.9</v>
      </c>
      <c r="BN67" s="7">
        <v>24.63</v>
      </c>
      <c r="BO67" s="7">
        <v>24.36</v>
      </c>
      <c r="BP67" s="7">
        <v>24.09</v>
      </c>
      <c r="BQ67" s="7">
        <v>23.82</v>
      </c>
      <c r="BR67" s="7">
        <v>23.55</v>
      </c>
      <c r="BS67" s="7">
        <v>23.28</v>
      </c>
      <c r="BT67" s="7">
        <v>23.01</v>
      </c>
      <c r="BU67" s="7">
        <v>22.75</v>
      </c>
      <c r="BV67" s="7">
        <v>22.48</v>
      </c>
      <c r="BW67" s="7">
        <v>22.22</v>
      </c>
      <c r="BX67" s="7">
        <v>21.97</v>
      </c>
      <c r="BY67" s="7">
        <v>21.71</v>
      </c>
      <c r="BZ67" s="7">
        <v>21.46</v>
      </c>
      <c r="CA67" s="7">
        <v>21.21</v>
      </c>
      <c r="CB67" s="7">
        <v>20.96</v>
      </c>
      <c r="CC67" s="7">
        <v>20.72</v>
      </c>
      <c r="CD67" s="7">
        <v>20.48</v>
      </c>
      <c r="CE67" s="7">
        <v>20.239999999999998</v>
      </c>
      <c r="CF67" s="7">
        <v>20.010000000000002</v>
      </c>
      <c r="CG67" s="7">
        <v>19.78</v>
      </c>
      <c r="CH67" s="7">
        <v>19.55</v>
      </c>
      <c r="CI67" s="7">
        <v>19.329999999999998</v>
      </c>
      <c r="CJ67" s="7">
        <v>19.12</v>
      </c>
      <c r="CK67" s="7">
        <v>18.920000000000002</v>
      </c>
      <c r="CL67" s="7">
        <v>18.73</v>
      </c>
      <c r="CM67" s="7">
        <v>18.54</v>
      </c>
      <c r="CN67" s="7">
        <v>18.36</v>
      </c>
      <c r="CO67" s="7">
        <v>18.170000000000002</v>
      </c>
      <c r="CP67" s="7">
        <v>17.989999999999998</v>
      </c>
      <c r="CQ67" s="7">
        <v>17.809999999999999</v>
      </c>
      <c r="CR67" s="7">
        <v>17.63</v>
      </c>
      <c r="CS67" s="7">
        <v>17.46</v>
      </c>
      <c r="CT67" s="7">
        <v>17.28</v>
      </c>
      <c r="CU67" s="7">
        <v>17.11</v>
      </c>
      <c r="CV67" s="7">
        <v>16.95</v>
      </c>
      <c r="CW67" s="7">
        <v>16.78</v>
      </c>
      <c r="CX67" s="7">
        <v>16.61</v>
      </c>
      <c r="CY67" s="7">
        <v>16.45</v>
      </c>
      <c r="CZ67" s="7">
        <v>16.29</v>
      </c>
      <c r="DA67" s="7">
        <v>16.14</v>
      </c>
      <c r="DB67" s="7">
        <v>15.98</v>
      </c>
      <c r="DC67" s="7">
        <v>15.83</v>
      </c>
      <c r="DD67" s="7">
        <v>15.68</v>
      </c>
      <c r="DE67" s="7">
        <v>15.53</v>
      </c>
      <c r="DF67" s="7">
        <v>15.38</v>
      </c>
      <c r="DG67" s="7">
        <v>15.24</v>
      </c>
      <c r="DH67" s="7">
        <v>15.09</v>
      </c>
      <c r="DI67" s="7">
        <v>14.95</v>
      </c>
      <c r="DJ67" s="7">
        <v>14.81</v>
      </c>
      <c r="DK67" s="7">
        <v>14.68</v>
      </c>
      <c r="DL67" s="7">
        <v>14.54</v>
      </c>
      <c r="DM67" s="7">
        <v>14.41</v>
      </c>
      <c r="DN67" s="7">
        <v>14.28</v>
      </c>
      <c r="DO67" s="7">
        <v>14.15</v>
      </c>
      <c r="DP67" s="7">
        <v>14.02</v>
      </c>
      <c r="DQ67" s="7">
        <v>13.89</v>
      </c>
      <c r="DR67" s="7">
        <v>13.77</v>
      </c>
      <c r="DS67" s="7">
        <v>13.65</v>
      </c>
      <c r="DT67" s="7">
        <v>13.53</v>
      </c>
      <c r="DU67" s="7">
        <v>13.41</v>
      </c>
      <c r="DV67" s="7">
        <v>13.29</v>
      </c>
      <c r="DW67" s="7">
        <v>13.17</v>
      </c>
      <c r="DX67" s="7">
        <v>13.06</v>
      </c>
      <c r="DY67" s="7">
        <v>12.95</v>
      </c>
      <c r="DZ67" s="7">
        <v>12.83</v>
      </c>
      <c r="EA67" s="7">
        <v>12.72</v>
      </c>
      <c r="EB67" s="7">
        <v>12.62</v>
      </c>
      <c r="EC67" s="7">
        <v>12.51</v>
      </c>
      <c r="ED67" s="7">
        <v>12.4</v>
      </c>
      <c r="EE67" s="7">
        <v>12.3</v>
      </c>
      <c r="EF67" s="7">
        <v>12.2</v>
      </c>
      <c r="EG67" s="7">
        <v>12.1</v>
      </c>
      <c r="EH67" s="7">
        <v>12</v>
      </c>
      <c r="EI67" s="7">
        <v>11.9</v>
      </c>
      <c r="EJ67" s="7">
        <v>11.8</v>
      </c>
      <c r="EK67" s="7">
        <v>11.7</v>
      </c>
      <c r="EL67" s="7">
        <v>11.61</v>
      </c>
      <c r="EM67" s="7">
        <v>11.51</v>
      </c>
      <c r="EN67" s="7">
        <v>11.42</v>
      </c>
      <c r="EO67" s="7">
        <v>11.33</v>
      </c>
      <c r="EP67" s="7">
        <v>11.24</v>
      </c>
      <c r="EQ67" s="7">
        <v>11.15</v>
      </c>
      <c r="ER67" s="7">
        <v>11.06</v>
      </c>
      <c r="ES67" s="7">
        <v>10.98</v>
      </c>
      <c r="ET67" s="7">
        <v>10.89</v>
      </c>
      <c r="EU67" s="7">
        <v>10.81</v>
      </c>
      <c r="EV67" s="7">
        <v>10.72</v>
      </c>
      <c r="EW67" s="7">
        <v>10.64</v>
      </c>
      <c r="EX67" s="7">
        <v>10.56</v>
      </c>
      <c r="EY67" s="7">
        <v>10.48</v>
      </c>
      <c r="EZ67" s="7">
        <v>10.4</v>
      </c>
      <c r="FA67" s="7">
        <v>10.32</v>
      </c>
      <c r="FB67" s="7">
        <v>10.25</v>
      </c>
      <c r="FC67" s="7">
        <v>10.17</v>
      </c>
      <c r="FD67" s="7">
        <v>10.09</v>
      </c>
      <c r="FE67" s="7">
        <v>10.02</v>
      </c>
      <c r="FF67" s="64">
        <v>9.9459999999999997</v>
      </c>
      <c r="FG67" s="64">
        <v>9.8729999999999993</v>
      </c>
      <c r="FH67" s="64">
        <v>9.8010000000000002</v>
      </c>
      <c r="FI67" s="64">
        <v>9.73</v>
      </c>
      <c r="FJ67" s="64">
        <v>9.66</v>
      </c>
      <c r="FK67" s="64">
        <v>9.59</v>
      </c>
      <c r="FL67" s="64">
        <v>9.5220000000000002</v>
      </c>
      <c r="FM67" s="64">
        <v>9.4540000000000006</v>
      </c>
      <c r="FN67" s="64">
        <v>9.3870000000000005</v>
      </c>
      <c r="FO67" s="64">
        <v>9.3209999999999997</v>
      </c>
      <c r="FP67" s="64">
        <v>9.2550000000000008</v>
      </c>
      <c r="FQ67" s="64">
        <v>9.1910000000000007</v>
      </c>
      <c r="FR67" s="64">
        <v>9.1270000000000007</v>
      </c>
      <c r="FS67" s="64">
        <v>9.0640000000000001</v>
      </c>
      <c r="FT67" s="64">
        <v>9.0009999999999994</v>
      </c>
      <c r="FU67" s="64">
        <v>8.9390000000000001</v>
      </c>
      <c r="FV67" s="64">
        <v>8.8780000000000001</v>
      </c>
      <c r="FW67" s="64">
        <v>8.8179999999999996</v>
      </c>
      <c r="FX67" s="64">
        <v>8.7579999999999991</v>
      </c>
      <c r="FY67" s="64">
        <v>8.6989999999999998</v>
      </c>
      <c r="FZ67" s="64">
        <v>8.641</v>
      </c>
      <c r="GA67" s="64">
        <v>8.5830000000000002</v>
      </c>
      <c r="GB67" s="64">
        <v>8.5259999999999998</v>
      </c>
      <c r="GC67" s="64">
        <v>8.4700000000000006</v>
      </c>
      <c r="GD67" s="64">
        <v>8.4139999999999997</v>
      </c>
      <c r="GE67" s="64">
        <v>8.359</v>
      </c>
      <c r="GF67" s="64">
        <v>8.3040000000000003</v>
      </c>
      <c r="GG67" s="64">
        <v>8.25</v>
      </c>
      <c r="GH67" s="64">
        <v>8.1969999999999992</v>
      </c>
      <c r="GI67" s="64">
        <v>8.1440000000000001</v>
      </c>
      <c r="GJ67" s="64">
        <v>8.0909999999999993</v>
      </c>
      <c r="GK67" s="64">
        <v>8.0399999999999991</v>
      </c>
      <c r="GL67" s="64">
        <v>7.9889999999999999</v>
      </c>
      <c r="GM67" s="64">
        <v>7.9379999999999997</v>
      </c>
      <c r="GN67" s="64">
        <v>7.8879999999999999</v>
      </c>
      <c r="GO67" s="64">
        <v>7.8380000000000001</v>
      </c>
      <c r="GP67" s="64">
        <v>7.7889999999999997</v>
      </c>
      <c r="GQ67" s="64">
        <v>7.7409999999999997</v>
      </c>
      <c r="GR67" s="64">
        <v>7.6929999999999996</v>
      </c>
      <c r="GS67" s="64">
        <v>7.6449999999999996</v>
      </c>
      <c r="GT67" s="64">
        <v>7.5979999999999999</v>
      </c>
      <c r="GU67" s="64">
        <v>7.5510000000000002</v>
      </c>
      <c r="GV67" s="64">
        <v>7.5049999999999999</v>
      </c>
      <c r="GW67" s="64">
        <v>7.46</v>
      </c>
      <c r="GX67" s="64">
        <v>7.415</v>
      </c>
      <c r="GY67" s="64">
        <v>7.37</v>
      </c>
      <c r="GZ67" s="64">
        <v>7.3259999999999996</v>
      </c>
      <c r="HA67" s="64">
        <v>7.282</v>
      </c>
      <c r="HB67" s="64">
        <v>7.2380000000000004</v>
      </c>
      <c r="HC67" s="64">
        <v>7.1950000000000003</v>
      </c>
      <c r="HD67" s="64">
        <v>7.1529999999999996</v>
      </c>
      <c r="HE67" s="64">
        <v>7.1109999999999998</v>
      </c>
      <c r="HF67" s="64">
        <v>7.069</v>
      </c>
      <c r="HG67" s="64">
        <v>7.0279999999999996</v>
      </c>
      <c r="HH67" s="64">
        <v>6.9870000000000001</v>
      </c>
      <c r="HI67" s="64">
        <v>6.9459999999999997</v>
      </c>
      <c r="HJ67" s="64">
        <v>6.867</v>
      </c>
      <c r="HK67" s="64">
        <v>6.7880000000000003</v>
      </c>
      <c r="HL67" s="64">
        <v>6.7119999999999997</v>
      </c>
      <c r="HM67" s="64">
        <v>6.6360000000000001</v>
      </c>
      <c r="HN67" s="64">
        <v>6.5620000000000003</v>
      </c>
      <c r="HO67" s="64">
        <v>6.49</v>
      </c>
      <c r="HP67" s="64">
        <v>6.4189999999999996</v>
      </c>
      <c r="HQ67" s="64">
        <v>6.3490000000000002</v>
      </c>
      <c r="HR67" s="64">
        <v>6.28</v>
      </c>
      <c r="HS67" s="64">
        <v>6.2130000000000001</v>
      </c>
      <c r="HT67" s="64">
        <v>6.1470000000000002</v>
      </c>
      <c r="HU67" s="64">
        <v>6.0819999999999999</v>
      </c>
      <c r="HV67" s="64">
        <v>6.0179999999999998</v>
      </c>
      <c r="HW67" s="64">
        <v>5.9550000000000001</v>
      </c>
      <c r="HX67" s="64">
        <v>5.8929999999999998</v>
      </c>
      <c r="HY67" s="64">
        <v>5.8330000000000002</v>
      </c>
      <c r="HZ67" s="64">
        <v>5.7729999999999997</v>
      </c>
      <c r="IA67" s="64">
        <v>5.7149999999999999</v>
      </c>
      <c r="IB67" s="64">
        <v>5.657</v>
      </c>
      <c r="IC67" s="64">
        <v>5.601</v>
      </c>
      <c r="ID67" s="64">
        <v>5.5449999999999999</v>
      </c>
      <c r="IE67" s="64">
        <v>5.4909999999999997</v>
      </c>
      <c r="IF67" s="64">
        <v>5.4370000000000003</v>
      </c>
      <c r="IG67" s="64">
        <v>5.3840000000000003</v>
      </c>
      <c r="IH67" s="64">
        <v>5.3319999999999999</v>
      </c>
      <c r="II67" s="64">
        <v>5.2809999999999997</v>
      </c>
      <c r="IJ67" s="64">
        <v>5.2309999999999999</v>
      </c>
      <c r="IK67" s="64">
        <v>5.181</v>
      </c>
      <c r="IL67" s="64">
        <v>5.1319999999999997</v>
      </c>
      <c r="IM67" s="64">
        <v>5.0839999999999996</v>
      </c>
      <c r="IN67" s="64">
        <v>5.0369999999999999</v>
      </c>
      <c r="IO67" s="64">
        <v>4.9909999999999997</v>
      </c>
      <c r="IP67" s="64">
        <v>4.9450000000000003</v>
      </c>
      <c r="IQ67" s="64">
        <v>4.9000000000000004</v>
      </c>
      <c r="IR67" s="64">
        <v>4.8550000000000004</v>
      </c>
      <c r="IS67" s="64">
        <v>4.8120000000000003</v>
      </c>
      <c r="IT67" s="64">
        <v>4.7690000000000001</v>
      </c>
      <c r="IU67" s="64">
        <v>4.726</v>
      </c>
      <c r="IV67" s="64">
        <v>4.6849999999999996</v>
      </c>
      <c r="IW67" s="64">
        <v>4.6429999999999998</v>
      </c>
      <c r="IX67" s="64">
        <v>4.6029999999999998</v>
      </c>
      <c r="IY67" s="64">
        <v>4.5629999999999997</v>
      </c>
      <c r="IZ67" s="64">
        <v>4.524</v>
      </c>
      <c r="JA67" s="64">
        <v>4.4850000000000003</v>
      </c>
      <c r="JB67" s="64">
        <v>4.4470000000000001</v>
      </c>
      <c r="JC67" s="64">
        <v>4.4089999999999998</v>
      </c>
      <c r="JD67" s="64">
        <v>4.3719999999999999</v>
      </c>
      <c r="JE67" s="64">
        <v>4.335</v>
      </c>
      <c r="JF67" s="64">
        <v>4.2990000000000004</v>
      </c>
      <c r="JG67" s="64">
        <v>4.2640000000000002</v>
      </c>
      <c r="JH67" s="64">
        <v>4.2290000000000001</v>
      </c>
      <c r="JI67" s="64">
        <v>4.194</v>
      </c>
      <c r="JJ67" s="64">
        <v>4.16</v>
      </c>
      <c r="JK67" s="64">
        <v>4.1269999999999998</v>
      </c>
      <c r="JL67" s="64">
        <v>4.093</v>
      </c>
      <c r="JM67" s="64">
        <v>4.0609999999999999</v>
      </c>
      <c r="JN67" s="64">
        <v>4.0289999999999999</v>
      </c>
      <c r="JO67" s="64">
        <v>3.9969999999999999</v>
      </c>
      <c r="JP67" s="64">
        <v>3.9649999999999999</v>
      </c>
      <c r="JQ67" s="64">
        <v>3.9340000000000002</v>
      </c>
      <c r="JR67" s="64">
        <v>3.9039999999999999</v>
      </c>
      <c r="JS67" s="64">
        <v>3.8740000000000001</v>
      </c>
      <c r="JT67" s="64">
        <v>3.8439999999999999</v>
      </c>
      <c r="JU67" s="64">
        <v>3.8149999999999999</v>
      </c>
      <c r="JV67" s="64">
        <v>3.7850000000000001</v>
      </c>
      <c r="JW67" s="64">
        <v>3.7570000000000001</v>
      </c>
      <c r="JX67" s="64">
        <v>3.7280000000000002</v>
      </c>
      <c r="JY67" s="64">
        <v>3.7</v>
      </c>
      <c r="JZ67" s="64">
        <v>3.673</v>
      </c>
      <c r="KA67" s="64">
        <v>3.645</v>
      </c>
      <c r="KB67" s="64">
        <v>3.6179999999999999</v>
      </c>
      <c r="KC67" s="64">
        <v>3.5920000000000001</v>
      </c>
      <c r="KD67" s="64">
        <v>3.5649999999999999</v>
      </c>
      <c r="KE67" s="64">
        <v>3.5390000000000001</v>
      </c>
      <c r="KF67" s="64">
        <v>3.5139999999999998</v>
      </c>
      <c r="KG67" s="64">
        <v>3.488</v>
      </c>
      <c r="KH67" s="64">
        <v>3.4630000000000001</v>
      </c>
      <c r="KI67" s="64">
        <v>3.4390000000000001</v>
      </c>
      <c r="KJ67" s="64">
        <v>3.4140000000000001</v>
      </c>
      <c r="KK67" s="64">
        <v>3.39</v>
      </c>
      <c r="KL67" s="64">
        <v>3.3660000000000001</v>
      </c>
      <c r="KM67" s="64">
        <v>3.343</v>
      </c>
      <c r="KN67" s="64">
        <v>3.319</v>
      </c>
      <c r="KO67" s="64">
        <v>3.2959999999999998</v>
      </c>
      <c r="KP67" s="64">
        <v>3.2730000000000001</v>
      </c>
      <c r="KQ67" s="64">
        <v>3.2509999999999999</v>
      </c>
      <c r="KR67" s="64">
        <v>3.2290000000000001</v>
      </c>
      <c r="KS67" s="64">
        <v>3.2069999999999999</v>
      </c>
      <c r="KT67" s="64">
        <v>3.1850000000000001</v>
      </c>
      <c r="KU67" s="64">
        <v>3.1629999999999998</v>
      </c>
      <c r="KV67" s="64">
        <v>3.1419999999999999</v>
      </c>
      <c r="KW67" s="64">
        <v>3.121</v>
      </c>
      <c r="KX67" s="64">
        <v>3.1</v>
      </c>
      <c r="KY67" s="64">
        <v>3.08</v>
      </c>
      <c r="KZ67" s="64">
        <v>3.0590000000000002</v>
      </c>
      <c r="LA67" s="64">
        <v>3.0390000000000001</v>
      </c>
      <c r="LB67" s="64">
        <v>3.0190000000000001</v>
      </c>
      <c r="LC67" s="64">
        <v>3</v>
      </c>
      <c r="LD67" s="64">
        <v>2.98</v>
      </c>
      <c r="LE67" s="65">
        <v>2.9609999999999999</v>
      </c>
    </row>
    <row r="68" spans="2:317" x14ac:dyDescent="0.25">
      <c r="B68" s="5" t="str">
        <f t="shared" si="1"/>
        <v>bhp6RSM</v>
      </c>
      <c r="C68" s="41" t="s">
        <v>16</v>
      </c>
      <c r="D68" s="43" t="s">
        <v>3</v>
      </c>
      <c r="E68" s="42" t="s">
        <v>19</v>
      </c>
      <c r="F68" s="41">
        <v>195800</v>
      </c>
      <c r="G68" s="42">
        <v>3</v>
      </c>
      <c r="H68" s="85">
        <v>195800</v>
      </c>
      <c r="I68" s="86">
        <v>146700</v>
      </c>
      <c r="J68" s="86">
        <v>102300</v>
      </c>
      <c r="K68" s="86">
        <v>83720</v>
      </c>
      <c r="L68" s="86">
        <v>70340</v>
      </c>
      <c r="M68" s="86">
        <v>60260</v>
      </c>
      <c r="N68" s="86">
        <v>52550</v>
      </c>
      <c r="O68" s="86">
        <v>41490</v>
      </c>
      <c r="P68" s="86">
        <v>33930</v>
      </c>
      <c r="Q68" s="86">
        <v>28500</v>
      </c>
      <c r="R68" s="86">
        <v>24430</v>
      </c>
      <c r="S68" s="86">
        <v>21280</v>
      </c>
      <c r="T68" s="86">
        <v>19150</v>
      </c>
      <c r="U68" s="86">
        <v>17900</v>
      </c>
      <c r="V68" s="86">
        <v>15140</v>
      </c>
      <c r="W68" s="75">
        <v>12470</v>
      </c>
      <c r="X68" s="75">
        <v>9940</v>
      </c>
      <c r="Y68" s="75">
        <v>7634</v>
      </c>
      <c r="Z68" s="75">
        <v>6427</v>
      </c>
      <c r="AA68" s="75">
        <v>5743</v>
      </c>
      <c r="AB68" s="75">
        <v>5076</v>
      </c>
      <c r="AC68" s="75">
        <v>4433</v>
      </c>
      <c r="AD68" s="75">
        <v>3822</v>
      </c>
      <c r="AE68" s="75">
        <v>3251</v>
      </c>
      <c r="AF68" s="75">
        <v>2727</v>
      </c>
      <c r="AG68" s="86">
        <v>2255</v>
      </c>
      <c r="AH68" s="75">
        <v>1838</v>
      </c>
      <c r="AI68" s="75">
        <v>1476</v>
      </c>
      <c r="AJ68" s="75">
        <v>1167</v>
      </c>
      <c r="AK68" s="76">
        <v>909</v>
      </c>
      <c r="AL68" s="45">
        <v>697.1</v>
      </c>
      <c r="AM68" s="45">
        <v>526.29999999999995</v>
      </c>
      <c r="AN68" s="45">
        <v>391.2</v>
      </c>
      <c r="AO68" s="45">
        <v>286.2</v>
      </c>
      <c r="AP68" s="45">
        <v>206.1</v>
      </c>
      <c r="AQ68" s="45">
        <v>146.1</v>
      </c>
      <c r="AR68" s="45">
        <v>101.9</v>
      </c>
      <c r="AS68" s="46">
        <v>70.02</v>
      </c>
      <c r="AT68" s="46">
        <v>47.36</v>
      </c>
      <c r="AU68" s="46">
        <v>31.57</v>
      </c>
      <c r="AV68" s="46">
        <v>20.74</v>
      </c>
      <c r="AW68" s="46">
        <v>20.350000000000001</v>
      </c>
      <c r="AX68" s="46">
        <v>20.05</v>
      </c>
      <c r="AY68" s="46">
        <v>19.760000000000002</v>
      </c>
      <c r="AZ68" s="46">
        <v>19.46</v>
      </c>
      <c r="BA68" s="46">
        <v>19.16</v>
      </c>
      <c r="BB68" s="46">
        <v>18.86</v>
      </c>
      <c r="BC68" s="46">
        <v>18.559999999999999</v>
      </c>
      <c r="BD68" s="46">
        <v>18.260000000000002</v>
      </c>
      <c r="BE68" s="46">
        <v>17.98</v>
      </c>
      <c r="BF68" s="46">
        <v>17.71</v>
      </c>
      <c r="BG68" s="46">
        <v>17.440000000000001</v>
      </c>
      <c r="BH68" s="46">
        <v>17.190000000000001</v>
      </c>
      <c r="BI68" s="46">
        <v>16.940000000000001</v>
      </c>
      <c r="BJ68" s="46">
        <v>16.690000000000001</v>
      </c>
      <c r="BK68" s="46">
        <v>16.46</v>
      </c>
      <c r="BL68" s="46">
        <v>16.22</v>
      </c>
      <c r="BM68" s="46">
        <v>16</v>
      </c>
      <c r="BN68" s="46">
        <v>15.78</v>
      </c>
      <c r="BO68" s="46">
        <v>15.57</v>
      </c>
      <c r="BP68" s="46">
        <v>15.36</v>
      </c>
      <c r="BQ68" s="46">
        <v>15.16</v>
      </c>
      <c r="BR68" s="46">
        <v>14.96</v>
      </c>
      <c r="BS68" s="46">
        <v>14.77</v>
      </c>
      <c r="BT68" s="46">
        <v>14.58</v>
      </c>
      <c r="BU68" s="46">
        <v>14.4</v>
      </c>
      <c r="BV68" s="46">
        <v>14.22</v>
      </c>
      <c r="BW68" s="46">
        <v>14.05</v>
      </c>
      <c r="BX68" s="46">
        <v>13.88</v>
      </c>
      <c r="BY68" s="46">
        <v>13.71</v>
      </c>
      <c r="BZ68" s="46">
        <v>13.55</v>
      </c>
      <c r="CA68" s="46">
        <v>13.4</v>
      </c>
      <c r="CB68" s="46">
        <v>13.24</v>
      </c>
      <c r="CC68" s="46">
        <v>13.09</v>
      </c>
      <c r="CD68" s="46">
        <v>12.95</v>
      </c>
      <c r="CE68" s="46">
        <v>12.81</v>
      </c>
      <c r="CF68" s="46">
        <v>12.67</v>
      </c>
      <c r="CG68" s="46">
        <v>12.53</v>
      </c>
      <c r="CH68" s="46">
        <v>12.4</v>
      </c>
      <c r="CI68" s="46">
        <v>12.27</v>
      </c>
      <c r="CJ68" s="46">
        <v>12.14</v>
      </c>
      <c r="CK68" s="46">
        <v>12.02</v>
      </c>
      <c r="CL68" s="46">
        <v>11.9</v>
      </c>
      <c r="CM68" s="46">
        <v>11.78</v>
      </c>
      <c r="CN68" s="46">
        <v>11.66</v>
      </c>
      <c r="CO68" s="46">
        <v>11.55</v>
      </c>
      <c r="CP68" s="46">
        <v>11.44</v>
      </c>
      <c r="CQ68" s="46">
        <v>11.41</v>
      </c>
      <c r="CR68" s="46">
        <v>11.4</v>
      </c>
      <c r="CS68" s="46">
        <v>11.39</v>
      </c>
      <c r="CT68" s="46">
        <v>11.38</v>
      </c>
      <c r="CU68" s="46">
        <v>11.37</v>
      </c>
      <c r="CV68" s="46">
        <v>11.35</v>
      </c>
      <c r="CW68" s="46">
        <v>11.33</v>
      </c>
      <c r="CX68" s="46">
        <v>11.32</v>
      </c>
      <c r="CY68" s="46">
        <v>11.3</v>
      </c>
      <c r="CZ68" s="46">
        <v>11.3</v>
      </c>
      <c r="DA68" s="46">
        <v>11.4</v>
      </c>
      <c r="DB68" s="46">
        <v>11.49</v>
      </c>
      <c r="DC68" s="46">
        <v>11.53</v>
      </c>
      <c r="DD68" s="46">
        <v>11.56</v>
      </c>
      <c r="DE68" s="46">
        <v>11.59</v>
      </c>
      <c r="DF68" s="46">
        <v>11.62</v>
      </c>
      <c r="DG68" s="46">
        <v>11.64</v>
      </c>
      <c r="DH68" s="46">
        <v>11.66</v>
      </c>
      <c r="DI68" s="46">
        <v>11.68</v>
      </c>
      <c r="DJ68" s="46">
        <v>11.7</v>
      </c>
      <c r="DK68" s="46">
        <v>11.72</v>
      </c>
      <c r="DL68" s="46">
        <v>11.74</v>
      </c>
      <c r="DM68" s="46">
        <v>11.75</v>
      </c>
      <c r="DN68" s="46">
        <v>11.77</v>
      </c>
      <c r="DO68" s="46">
        <v>11.78</v>
      </c>
      <c r="DP68" s="46">
        <v>11.79</v>
      </c>
      <c r="DQ68" s="46">
        <v>11.8</v>
      </c>
      <c r="DR68" s="46">
        <v>11.8</v>
      </c>
      <c r="DS68" s="46">
        <v>11.81</v>
      </c>
      <c r="DT68" s="46">
        <v>11.82</v>
      </c>
      <c r="DU68" s="46">
        <v>11.82</v>
      </c>
      <c r="DV68" s="46">
        <v>11.82</v>
      </c>
      <c r="DW68" s="46">
        <v>11.82</v>
      </c>
      <c r="DX68" s="46">
        <v>11.82</v>
      </c>
      <c r="DY68" s="46">
        <v>11.82</v>
      </c>
      <c r="DZ68" s="46">
        <v>11.82</v>
      </c>
      <c r="EA68" s="46">
        <v>11.82</v>
      </c>
      <c r="EB68" s="46">
        <v>11.81</v>
      </c>
      <c r="EC68" s="46">
        <v>11.81</v>
      </c>
      <c r="ED68" s="46">
        <v>11.8</v>
      </c>
      <c r="EE68" s="46">
        <v>11.8</v>
      </c>
      <c r="EF68" s="46">
        <v>11.79</v>
      </c>
      <c r="EG68" s="46">
        <v>11.78</v>
      </c>
      <c r="EH68" s="46">
        <v>11.77</v>
      </c>
      <c r="EI68" s="46">
        <v>11.76</v>
      </c>
      <c r="EJ68" s="46">
        <v>11.75</v>
      </c>
      <c r="EK68" s="46">
        <v>11.74</v>
      </c>
      <c r="EL68" s="46">
        <v>11.72</v>
      </c>
      <c r="EM68" s="46">
        <v>11.71</v>
      </c>
      <c r="EN68" s="46">
        <v>11.7</v>
      </c>
      <c r="EO68" s="46">
        <v>11.68</v>
      </c>
      <c r="EP68" s="46">
        <v>11.68</v>
      </c>
      <c r="EQ68" s="46">
        <v>11.68</v>
      </c>
      <c r="ER68" s="46">
        <v>11.68</v>
      </c>
      <c r="ES68" s="46">
        <v>11.67</v>
      </c>
      <c r="ET68" s="46">
        <v>11.67</v>
      </c>
      <c r="EU68" s="46">
        <v>11.67</v>
      </c>
      <c r="EV68" s="46">
        <v>11.66</v>
      </c>
      <c r="EW68" s="46">
        <v>11.66</v>
      </c>
      <c r="EX68" s="46">
        <v>11.66</v>
      </c>
      <c r="EY68" s="46">
        <v>11.66</v>
      </c>
      <c r="EZ68" s="46">
        <v>11.66</v>
      </c>
      <c r="FA68" s="46">
        <v>11.65</v>
      </c>
      <c r="FB68" s="46">
        <v>11.65</v>
      </c>
      <c r="FC68" s="46">
        <v>11.65</v>
      </c>
      <c r="FD68" s="46">
        <v>11.64</v>
      </c>
      <c r="FE68" s="46">
        <v>11.64</v>
      </c>
      <c r="FF68" s="46">
        <v>11.63</v>
      </c>
      <c r="FG68" s="46">
        <v>11.62</v>
      </c>
      <c r="FH68" s="46">
        <v>11.62</v>
      </c>
      <c r="FI68" s="46">
        <v>11.61</v>
      </c>
      <c r="FJ68" s="46">
        <v>11.6</v>
      </c>
      <c r="FK68" s="46">
        <v>11.59</v>
      </c>
      <c r="FL68" s="46">
        <v>11.59</v>
      </c>
      <c r="FM68" s="46">
        <v>11.58</v>
      </c>
      <c r="FN68" s="46">
        <v>11.57</v>
      </c>
      <c r="FO68" s="46">
        <v>11.56</v>
      </c>
      <c r="FP68" s="46">
        <v>11.55</v>
      </c>
      <c r="FQ68" s="46">
        <v>11.55</v>
      </c>
      <c r="FR68" s="46">
        <v>11.54</v>
      </c>
      <c r="FS68" s="46">
        <v>11.54</v>
      </c>
      <c r="FT68" s="46">
        <v>11.53</v>
      </c>
      <c r="FU68" s="46">
        <v>11.52</v>
      </c>
      <c r="FV68" s="46">
        <v>11.51</v>
      </c>
      <c r="FW68" s="46">
        <v>11.5</v>
      </c>
      <c r="FX68" s="46">
        <v>11.49</v>
      </c>
      <c r="FY68" s="46">
        <v>11.48</v>
      </c>
      <c r="FZ68" s="46">
        <v>11.47</v>
      </c>
      <c r="GA68" s="46">
        <v>11.47</v>
      </c>
      <c r="GB68" s="46">
        <v>11.46</v>
      </c>
      <c r="GC68" s="46">
        <v>11.45</v>
      </c>
      <c r="GD68" s="46">
        <v>11.44</v>
      </c>
      <c r="GE68" s="46">
        <v>11.42</v>
      </c>
      <c r="GF68" s="46">
        <v>11.41</v>
      </c>
      <c r="GG68" s="46">
        <v>11.4</v>
      </c>
      <c r="GH68" s="46">
        <v>11.39</v>
      </c>
      <c r="GI68" s="46">
        <v>11.38</v>
      </c>
      <c r="GJ68" s="46">
        <v>11.36</v>
      </c>
      <c r="GK68" s="46">
        <v>11.35</v>
      </c>
      <c r="GL68" s="46">
        <v>11.34</v>
      </c>
      <c r="GM68" s="46">
        <v>11.32</v>
      </c>
      <c r="GN68" s="46">
        <v>11.31</v>
      </c>
      <c r="GO68" s="46">
        <v>11.3</v>
      </c>
      <c r="GP68" s="46">
        <v>11.28</v>
      </c>
      <c r="GQ68" s="46">
        <v>11.27</v>
      </c>
      <c r="GR68" s="46">
        <v>11.25</v>
      </c>
      <c r="GS68" s="46">
        <v>11.24</v>
      </c>
      <c r="GT68" s="46">
        <v>11.22</v>
      </c>
      <c r="GU68" s="46">
        <v>11.21</v>
      </c>
      <c r="GV68" s="46">
        <v>11.19</v>
      </c>
      <c r="GW68" s="46">
        <v>11.18</v>
      </c>
      <c r="GX68" s="46">
        <v>11.16</v>
      </c>
      <c r="GY68" s="46">
        <v>11.15</v>
      </c>
      <c r="GZ68" s="46">
        <v>11.13</v>
      </c>
      <c r="HA68" s="46">
        <v>11.12</v>
      </c>
      <c r="HB68" s="46">
        <v>11.1</v>
      </c>
      <c r="HC68" s="46">
        <v>11.09</v>
      </c>
      <c r="HD68" s="46">
        <v>11.08</v>
      </c>
      <c r="HE68" s="46">
        <v>11.07</v>
      </c>
      <c r="HF68" s="46">
        <v>11.05</v>
      </c>
      <c r="HG68" s="46">
        <v>11.04</v>
      </c>
      <c r="HH68" s="46">
        <v>11.03</v>
      </c>
      <c r="HI68" s="46">
        <v>11.01</v>
      </c>
      <c r="HJ68" s="46">
        <v>10.98</v>
      </c>
      <c r="HK68" s="46">
        <v>10.95</v>
      </c>
      <c r="HL68" s="46">
        <v>10.92</v>
      </c>
      <c r="HM68" s="46">
        <v>10.89</v>
      </c>
      <c r="HN68" s="46">
        <v>10.86</v>
      </c>
      <c r="HO68" s="46">
        <v>10.83</v>
      </c>
      <c r="HP68" s="46">
        <v>10.8</v>
      </c>
      <c r="HQ68" s="46">
        <v>10.77</v>
      </c>
      <c r="HR68" s="46">
        <v>10.73</v>
      </c>
      <c r="HS68" s="46">
        <v>10.7</v>
      </c>
      <c r="HT68" s="46">
        <v>10.66</v>
      </c>
      <c r="HU68" s="46">
        <v>10.63</v>
      </c>
      <c r="HV68" s="46">
        <v>10.59</v>
      </c>
      <c r="HW68" s="46">
        <v>10.56</v>
      </c>
      <c r="HX68" s="46">
        <v>10.52</v>
      </c>
      <c r="HY68" s="46">
        <v>10.49</v>
      </c>
      <c r="HZ68" s="46">
        <v>10.45</v>
      </c>
      <c r="IA68" s="46">
        <v>10.41</v>
      </c>
      <c r="IB68" s="46">
        <v>10.38</v>
      </c>
      <c r="IC68" s="46">
        <v>10.34</v>
      </c>
      <c r="ID68" s="46">
        <v>10.3</v>
      </c>
      <c r="IE68" s="46">
        <v>10.27</v>
      </c>
      <c r="IF68" s="46">
        <v>10.23</v>
      </c>
      <c r="IG68" s="46">
        <v>10.199999999999999</v>
      </c>
      <c r="IH68" s="46">
        <v>10.17</v>
      </c>
      <c r="II68" s="46">
        <v>10.130000000000001</v>
      </c>
      <c r="IJ68" s="46">
        <v>10.1</v>
      </c>
      <c r="IK68" s="46">
        <v>10.06</v>
      </c>
      <c r="IL68" s="46">
        <v>10.029999999999999</v>
      </c>
      <c r="IM68" s="78">
        <v>9.9939999999999998</v>
      </c>
      <c r="IN68" s="78">
        <v>9.9589999999999996</v>
      </c>
      <c r="IO68" s="78">
        <v>9.9250000000000007</v>
      </c>
      <c r="IP68" s="78">
        <v>9.9</v>
      </c>
      <c r="IQ68" s="78">
        <v>9.875</v>
      </c>
      <c r="IR68" s="78">
        <v>9.8490000000000002</v>
      </c>
      <c r="IS68" s="78">
        <v>9.8239999999999998</v>
      </c>
      <c r="IT68" s="78">
        <v>9.798</v>
      </c>
      <c r="IU68" s="78">
        <v>9.7720000000000002</v>
      </c>
      <c r="IV68" s="78">
        <v>9.7460000000000004</v>
      </c>
      <c r="IW68" s="78">
        <v>9.7200000000000006</v>
      </c>
      <c r="IX68" s="78">
        <v>9.6929999999999996</v>
      </c>
      <c r="IY68" s="78">
        <v>9.6660000000000004</v>
      </c>
      <c r="IZ68" s="78">
        <v>9.6389999999999993</v>
      </c>
      <c r="JA68" s="78">
        <v>9.6120000000000001</v>
      </c>
      <c r="JB68" s="78">
        <v>9.5850000000000009</v>
      </c>
      <c r="JC68" s="78">
        <v>9.5570000000000004</v>
      </c>
      <c r="JD68" s="78">
        <v>9.5289999999999999</v>
      </c>
      <c r="JE68" s="78">
        <v>9.5009999999999994</v>
      </c>
      <c r="JF68" s="78">
        <v>9.4740000000000002</v>
      </c>
      <c r="JG68" s="78">
        <v>9.4459999999999997</v>
      </c>
      <c r="JH68" s="78">
        <v>9.4169999999999998</v>
      </c>
      <c r="JI68" s="78">
        <v>9.3889999999999993</v>
      </c>
      <c r="JJ68" s="78">
        <v>9.3610000000000007</v>
      </c>
      <c r="JK68" s="78">
        <v>9.3320000000000007</v>
      </c>
      <c r="JL68" s="78">
        <v>9.3040000000000003</v>
      </c>
      <c r="JM68" s="78">
        <v>9.2750000000000004</v>
      </c>
      <c r="JN68" s="78">
        <v>9.2460000000000004</v>
      </c>
      <c r="JO68" s="78">
        <v>9.218</v>
      </c>
      <c r="JP68" s="78">
        <v>9.1890000000000001</v>
      </c>
      <c r="JQ68" s="78">
        <v>9.16</v>
      </c>
      <c r="JR68" s="78">
        <v>9.1379999999999999</v>
      </c>
      <c r="JS68" s="78">
        <v>9.1159999999999997</v>
      </c>
      <c r="JT68" s="78">
        <v>9.0939999999999994</v>
      </c>
      <c r="JU68" s="78">
        <v>9.0719999999999992</v>
      </c>
      <c r="JV68" s="78">
        <v>9.0500000000000007</v>
      </c>
      <c r="JW68" s="78">
        <v>9.0269999999999992</v>
      </c>
      <c r="JX68" s="78">
        <v>9.0050000000000008</v>
      </c>
      <c r="JY68" s="78">
        <v>8.9819999999999993</v>
      </c>
      <c r="JZ68" s="78">
        <v>8.9589999999999996</v>
      </c>
      <c r="KA68" s="78">
        <v>8.9369999999999994</v>
      </c>
      <c r="KB68" s="78">
        <v>8.9139999999999997</v>
      </c>
      <c r="KC68" s="78">
        <v>8.891</v>
      </c>
      <c r="KD68" s="78">
        <v>8.8680000000000003</v>
      </c>
      <c r="KE68" s="78">
        <v>8.8439999999999994</v>
      </c>
      <c r="KF68" s="78">
        <v>8.8209999999999997</v>
      </c>
      <c r="KG68" s="78">
        <v>8.798</v>
      </c>
      <c r="KH68" s="78">
        <v>8.7750000000000004</v>
      </c>
      <c r="KI68" s="78">
        <v>8.7509999999999994</v>
      </c>
      <c r="KJ68" s="78">
        <v>8.7279999999999998</v>
      </c>
      <c r="KK68" s="78">
        <v>8.7040000000000006</v>
      </c>
      <c r="KL68" s="78">
        <v>8.6809999999999992</v>
      </c>
      <c r="KM68" s="78">
        <v>8.657</v>
      </c>
      <c r="KN68" s="78">
        <v>8.6329999999999991</v>
      </c>
      <c r="KO68" s="78">
        <v>8.61</v>
      </c>
      <c r="KP68" s="78">
        <v>8.5860000000000003</v>
      </c>
      <c r="KQ68" s="78">
        <v>8.5619999999999994</v>
      </c>
      <c r="KR68" s="78">
        <v>8.5389999999999997</v>
      </c>
      <c r="KS68" s="78">
        <v>8.5150000000000006</v>
      </c>
      <c r="KT68" s="78">
        <v>8.4909999999999997</v>
      </c>
      <c r="KU68" s="78">
        <v>8.4670000000000005</v>
      </c>
      <c r="KV68" s="78">
        <v>8.4440000000000008</v>
      </c>
      <c r="KW68" s="78">
        <v>8.42</v>
      </c>
      <c r="KX68" s="78">
        <v>8.3960000000000008</v>
      </c>
      <c r="KY68" s="78">
        <v>8.3719999999999999</v>
      </c>
      <c r="KZ68" s="78">
        <v>8.3480000000000008</v>
      </c>
      <c r="LA68" s="78">
        <v>8.3249999999999993</v>
      </c>
      <c r="LB68" s="78">
        <v>8.3010000000000002</v>
      </c>
      <c r="LC68" s="78">
        <v>8.2769999999999992</v>
      </c>
      <c r="LD68" s="78">
        <v>8.2550000000000008</v>
      </c>
      <c r="LE68" s="79">
        <v>8.2360000000000007</v>
      </c>
    </row>
    <row r="69" spans="2:317" x14ac:dyDescent="0.25">
      <c r="B69" s="5" t="str">
        <f t="shared" si="1"/>
        <v>bhp6RSB</v>
      </c>
      <c r="C69" s="49" t="s">
        <v>16</v>
      </c>
      <c r="D69" s="51" t="s">
        <v>3</v>
      </c>
      <c r="E69" s="50" t="s">
        <v>20</v>
      </c>
      <c r="F69" s="49">
        <v>202100</v>
      </c>
      <c r="G69" s="50">
        <v>3</v>
      </c>
      <c r="H69" s="87">
        <v>202100</v>
      </c>
      <c r="I69" s="88">
        <v>153000</v>
      </c>
      <c r="J69" s="88">
        <v>107300</v>
      </c>
      <c r="K69" s="88">
        <v>85390</v>
      </c>
      <c r="L69" s="88">
        <v>70720</v>
      </c>
      <c r="M69" s="88">
        <v>60120</v>
      </c>
      <c r="N69" s="88">
        <v>52010</v>
      </c>
      <c r="O69" s="88">
        <v>40520</v>
      </c>
      <c r="P69" s="88">
        <v>32840</v>
      </c>
      <c r="Q69" s="88">
        <v>27410</v>
      </c>
      <c r="R69" s="88">
        <v>23380</v>
      </c>
      <c r="S69" s="88">
        <v>20290</v>
      </c>
      <c r="T69" s="88">
        <v>18190</v>
      </c>
      <c r="U69" s="88">
        <v>16910</v>
      </c>
      <c r="V69" s="51">
        <v>13910</v>
      </c>
      <c r="W69" s="88">
        <v>11080</v>
      </c>
      <c r="X69" s="51">
        <v>9593</v>
      </c>
      <c r="Y69" s="51">
        <v>8285</v>
      </c>
      <c r="Z69" s="51">
        <v>7276</v>
      </c>
      <c r="AA69" s="51">
        <v>6331</v>
      </c>
      <c r="AB69" s="51">
        <v>5427</v>
      </c>
      <c r="AC69" s="51">
        <v>4580</v>
      </c>
      <c r="AD69" s="51">
        <v>3801</v>
      </c>
      <c r="AE69" s="51">
        <v>3101</v>
      </c>
      <c r="AF69" s="51">
        <v>2486</v>
      </c>
      <c r="AG69" s="51">
        <v>1957</v>
      </c>
      <c r="AH69" s="51">
        <v>1538</v>
      </c>
      <c r="AI69" s="51">
        <v>1197</v>
      </c>
      <c r="AJ69" s="51">
        <v>915.9</v>
      </c>
      <c r="AK69" s="51">
        <v>688.7</v>
      </c>
      <c r="AL69" s="53">
        <v>508.9</v>
      </c>
      <c r="AM69" s="53">
        <v>369.4</v>
      </c>
      <c r="AN69" s="53">
        <v>263.5</v>
      </c>
      <c r="AO69" s="53">
        <v>184.6</v>
      </c>
      <c r="AP69" s="53">
        <v>127</v>
      </c>
      <c r="AQ69" s="54">
        <v>85.91</v>
      </c>
      <c r="AR69" s="54">
        <v>57.09</v>
      </c>
      <c r="AS69" s="54">
        <v>37.29</v>
      </c>
      <c r="AT69" s="54">
        <v>23.97</v>
      </c>
      <c r="AU69" s="54">
        <v>19.100000000000001</v>
      </c>
      <c r="AV69" s="54">
        <v>18.850000000000001</v>
      </c>
      <c r="AW69" s="54">
        <v>18.59</v>
      </c>
      <c r="AX69" s="54">
        <v>18.329999999999998</v>
      </c>
      <c r="AY69" s="54">
        <v>18.07</v>
      </c>
      <c r="AZ69" s="54">
        <v>17.8</v>
      </c>
      <c r="BA69" s="54">
        <v>17.53</v>
      </c>
      <c r="BB69" s="54">
        <v>17.27</v>
      </c>
      <c r="BC69" s="54">
        <v>17</v>
      </c>
      <c r="BD69" s="54">
        <v>16.73</v>
      </c>
      <c r="BE69" s="54">
        <v>16.46</v>
      </c>
      <c r="BF69" s="54">
        <v>16.190000000000001</v>
      </c>
      <c r="BG69" s="54">
        <v>15.95</v>
      </c>
      <c r="BH69" s="54">
        <v>15.71</v>
      </c>
      <c r="BI69" s="54">
        <v>15.48</v>
      </c>
      <c r="BJ69" s="54">
        <v>15.26</v>
      </c>
      <c r="BK69" s="54">
        <v>15.04</v>
      </c>
      <c r="BL69" s="54">
        <v>14.83</v>
      </c>
      <c r="BM69" s="54">
        <v>14.62</v>
      </c>
      <c r="BN69" s="54">
        <v>14.42</v>
      </c>
      <c r="BO69" s="54">
        <v>14.23</v>
      </c>
      <c r="BP69" s="54">
        <v>14.03</v>
      </c>
      <c r="BQ69" s="54">
        <v>13.85</v>
      </c>
      <c r="BR69" s="54">
        <v>13.67</v>
      </c>
      <c r="BS69" s="54">
        <v>13.49</v>
      </c>
      <c r="BT69" s="54">
        <v>13.32</v>
      </c>
      <c r="BU69" s="54">
        <v>13.15</v>
      </c>
      <c r="BV69" s="54">
        <v>12.99</v>
      </c>
      <c r="BW69" s="54">
        <v>12.83</v>
      </c>
      <c r="BX69" s="54">
        <v>12.67</v>
      </c>
      <c r="BY69" s="54">
        <v>12.52</v>
      </c>
      <c r="BZ69" s="54">
        <v>12.38</v>
      </c>
      <c r="CA69" s="54">
        <v>12.23</v>
      </c>
      <c r="CB69" s="54">
        <v>12.09</v>
      </c>
      <c r="CC69" s="54">
        <v>11.95</v>
      </c>
      <c r="CD69" s="54">
        <v>11.82</v>
      </c>
      <c r="CE69" s="54">
        <v>11.69</v>
      </c>
      <c r="CF69" s="54">
        <v>11.56</v>
      </c>
      <c r="CG69" s="54">
        <v>11.48</v>
      </c>
      <c r="CH69" s="54">
        <v>11.45</v>
      </c>
      <c r="CI69" s="54">
        <v>11.41</v>
      </c>
      <c r="CJ69" s="54">
        <v>11.38</v>
      </c>
      <c r="CK69" s="54">
        <v>11.39</v>
      </c>
      <c r="CL69" s="54">
        <v>11.41</v>
      </c>
      <c r="CM69" s="54">
        <v>11.43</v>
      </c>
      <c r="CN69" s="54">
        <v>11.52</v>
      </c>
      <c r="CO69" s="54">
        <v>11.63</v>
      </c>
      <c r="CP69" s="54">
        <v>11.73</v>
      </c>
      <c r="CQ69" s="54">
        <v>11.79</v>
      </c>
      <c r="CR69" s="54">
        <v>11.82</v>
      </c>
      <c r="CS69" s="54">
        <v>11.85</v>
      </c>
      <c r="CT69" s="54">
        <v>11.87</v>
      </c>
      <c r="CU69" s="54">
        <v>11.9</v>
      </c>
      <c r="CV69" s="54">
        <v>11.92</v>
      </c>
      <c r="CW69" s="54">
        <v>11.94</v>
      </c>
      <c r="CX69" s="54">
        <v>11.95</v>
      </c>
      <c r="CY69" s="54">
        <v>11.97</v>
      </c>
      <c r="CZ69" s="54">
        <v>11.98</v>
      </c>
      <c r="DA69" s="54">
        <v>11.99</v>
      </c>
      <c r="DB69" s="54">
        <v>12</v>
      </c>
      <c r="DC69" s="54">
        <v>12</v>
      </c>
      <c r="DD69" s="54">
        <v>12.01</v>
      </c>
      <c r="DE69" s="54">
        <v>12.01</v>
      </c>
      <c r="DF69" s="54">
        <v>12.01</v>
      </c>
      <c r="DG69" s="54">
        <v>12.01</v>
      </c>
      <c r="DH69" s="54">
        <v>12.01</v>
      </c>
      <c r="DI69" s="54">
        <v>12.01</v>
      </c>
      <c r="DJ69" s="54">
        <v>12</v>
      </c>
      <c r="DK69" s="54">
        <v>11.99</v>
      </c>
      <c r="DL69" s="54">
        <v>11.99</v>
      </c>
      <c r="DM69" s="54">
        <v>11.98</v>
      </c>
      <c r="DN69" s="54">
        <v>11.97</v>
      </c>
      <c r="DO69" s="54">
        <v>11.96</v>
      </c>
      <c r="DP69" s="54">
        <v>11.95</v>
      </c>
      <c r="DQ69" s="54">
        <v>11.94</v>
      </c>
      <c r="DR69" s="54">
        <v>11.93</v>
      </c>
      <c r="DS69" s="54">
        <v>11.92</v>
      </c>
      <c r="DT69" s="54">
        <v>11.91</v>
      </c>
      <c r="DU69" s="54">
        <v>11.89</v>
      </c>
      <c r="DV69" s="54">
        <v>11.88</v>
      </c>
      <c r="DW69" s="54">
        <v>11.86</v>
      </c>
      <c r="DX69" s="54">
        <v>11.84</v>
      </c>
      <c r="DY69" s="54">
        <v>11.83</v>
      </c>
      <c r="DZ69" s="54">
        <v>11.81</v>
      </c>
      <c r="EA69" s="54">
        <v>11.8</v>
      </c>
      <c r="EB69" s="54">
        <v>11.79</v>
      </c>
      <c r="EC69" s="54">
        <v>11.78</v>
      </c>
      <c r="ED69" s="54">
        <v>11.76</v>
      </c>
      <c r="EE69" s="54">
        <v>11.76</v>
      </c>
      <c r="EF69" s="54">
        <v>11.76</v>
      </c>
      <c r="EG69" s="54">
        <v>11.76</v>
      </c>
      <c r="EH69" s="54">
        <v>11.77</v>
      </c>
      <c r="EI69" s="54">
        <v>11.77</v>
      </c>
      <c r="EJ69" s="54">
        <v>11.77</v>
      </c>
      <c r="EK69" s="54">
        <v>11.76</v>
      </c>
      <c r="EL69" s="54">
        <v>11.76</v>
      </c>
      <c r="EM69" s="54">
        <v>11.76</v>
      </c>
      <c r="EN69" s="54">
        <v>11.76</v>
      </c>
      <c r="EO69" s="54">
        <v>11.75</v>
      </c>
      <c r="EP69" s="54">
        <v>11.75</v>
      </c>
      <c r="EQ69" s="54">
        <v>11.74</v>
      </c>
      <c r="ER69" s="54">
        <v>11.73</v>
      </c>
      <c r="ES69" s="54">
        <v>11.73</v>
      </c>
      <c r="ET69" s="54">
        <v>11.72</v>
      </c>
      <c r="EU69" s="54">
        <v>11.71</v>
      </c>
      <c r="EV69" s="54">
        <v>11.7</v>
      </c>
      <c r="EW69" s="54">
        <v>11.69</v>
      </c>
      <c r="EX69" s="54">
        <v>11.68</v>
      </c>
      <c r="EY69" s="54">
        <v>11.67</v>
      </c>
      <c r="EZ69" s="54">
        <v>11.66</v>
      </c>
      <c r="FA69" s="54">
        <v>11.65</v>
      </c>
      <c r="FB69" s="54">
        <v>11.65</v>
      </c>
      <c r="FC69" s="54">
        <v>11.65</v>
      </c>
      <c r="FD69" s="54">
        <v>11.64</v>
      </c>
      <c r="FE69" s="54">
        <v>11.64</v>
      </c>
      <c r="FF69" s="54">
        <v>11.63</v>
      </c>
      <c r="FG69" s="54">
        <v>11.62</v>
      </c>
      <c r="FH69" s="54">
        <v>11.62</v>
      </c>
      <c r="FI69" s="54">
        <v>11.61</v>
      </c>
      <c r="FJ69" s="54">
        <v>11.6</v>
      </c>
      <c r="FK69" s="54">
        <v>11.59</v>
      </c>
      <c r="FL69" s="54">
        <v>11.59</v>
      </c>
      <c r="FM69" s="54">
        <v>11.58</v>
      </c>
      <c r="FN69" s="54">
        <v>11.57</v>
      </c>
      <c r="FO69" s="54">
        <v>11.56</v>
      </c>
      <c r="FP69" s="54">
        <v>11.54</v>
      </c>
      <c r="FQ69" s="54">
        <v>11.53</v>
      </c>
      <c r="FR69" s="54">
        <v>11.52</v>
      </c>
      <c r="FS69" s="54">
        <v>11.51</v>
      </c>
      <c r="FT69" s="54">
        <v>11.5</v>
      </c>
      <c r="FU69" s="54">
        <v>11.48</v>
      </c>
      <c r="FV69" s="54">
        <v>11.47</v>
      </c>
      <c r="FW69" s="54">
        <v>11.46</v>
      </c>
      <c r="FX69" s="54">
        <v>11.45</v>
      </c>
      <c r="FY69" s="54">
        <v>11.44</v>
      </c>
      <c r="FZ69" s="54">
        <v>11.43</v>
      </c>
      <c r="GA69" s="54">
        <v>11.42</v>
      </c>
      <c r="GB69" s="54">
        <v>11.42</v>
      </c>
      <c r="GC69" s="54">
        <v>11.41</v>
      </c>
      <c r="GD69" s="54">
        <v>11.4</v>
      </c>
      <c r="GE69" s="54">
        <v>11.39</v>
      </c>
      <c r="GF69" s="54">
        <v>11.38</v>
      </c>
      <c r="GG69" s="54">
        <v>11.37</v>
      </c>
      <c r="GH69" s="54">
        <v>11.35</v>
      </c>
      <c r="GI69" s="54">
        <v>11.34</v>
      </c>
      <c r="GJ69" s="54">
        <v>11.33</v>
      </c>
      <c r="GK69" s="54">
        <v>11.32</v>
      </c>
      <c r="GL69" s="54">
        <v>11.31</v>
      </c>
      <c r="GM69" s="54">
        <v>11.3</v>
      </c>
      <c r="GN69" s="54">
        <v>11.29</v>
      </c>
      <c r="GO69" s="54">
        <v>11.28</v>
      </c>
      <c r="GP69" s="54">
        <v>11.26</v>
      </c>
      <c r="GQ69" s="54">
        <v>11.25</v>
      </c>
      <c r="GR69" s="54">
        <v>11.24</v>
      </c>
      <c r="GS69" s="54">
        <v>11.23</v>
      </c>
      <c r="GT69" s="54">
        <v>11.22</v>
      </c>
      <c r="GU69" s="54">
        <v>11.2</v>
      </c>
      <c r="GV69" s="54">
        <v>11.19</v>
      </c>
      <c r="GW69" s="54">
        <v>11.18</v>
      </c>
      <c r="GX69" s="54">
        <v>11.16</v>
      </c>
      <c r="GY69" s="54">
        <v>11.15</v>
      </c>
      <c r="GZ69" s="54">
        <v>11.13</v>
      </c>
      <c r="HA69" s="54">
        <v>11.12</v>
      </c>
      <c r="HB69" s="54">
        <v>11.11</v>
      </c>
      <c r="HC69" s="54">
        <v>11.09</v>
      </c>
      <c r="HD69" s="54">
        <v>11.08</v>
      </c>
      <c r="HE69" s="54">
        <v>11.07</v>
      </c>
      <c r="HF69" s="54">
        <v>11.06</v>
      </c>
      <c r="HG69" s="54">
        <v>11.04</v>
      </c>
      <c r="HH69" s="54">
        <v>11.03</v>
      </c>
      <c r="HI69" s="54">
        <v>11.01</v>
      </c>
      <c r="HJ69" s="54">
        <v>10.99</v>
      </c>
      <c r="HK69" s="54">
        <v>10.96</v>
      </c>
      <c r="HL69" s="54">
        <v>10.93</v>
      </c>
      <c r="HM69" s="54">
        <v>10.9</v>
      </c>
      <c r="HN69" s="54">
        <v>10.87</v>
      </c>
      <c r="HO69" s="54">
        <v>10.83</v>
      </c>
      <c r="HP69" s="54">
        <v>10.8</v>
      </c>
      <c r="HQ69" s="54">
        <v>10.77</v>
      </c>
      <c r="HR69" s="54">
        <v>10.74</v>
      </c>
      <c r="HS69" s="54">
        <v>10.7</v>
      </c>
      <c r="HT69" s="54">
        <v>10.67</v>
      </c>
      <c r="HU69" s="54">
        <v>10.63</v>
      </c>
      <c r="HV69" s="54">
        <v>10.6</v>
      </c>
      <c r="HW69" s="54">
        <v>10.56</v>
      </c>
      <c r="HX69" s="54">
        <v>10.53</v>
      </c>
      <c r="HY69" s="54">
        <v>10.49</v>
      </c>
      <c r="HZ69" s="54">
        <v>10.45</v>
      </c>
      <c r="IA69" s="54">
        <v>10.42</v>
      </c>
      <c r="IB69" s="54">
        <v>10.38</v>
      </c>
      <c r="IC69" s="54">
        <v>10.34</v>
      </c>
      <c r="ID69" s="54">
        <v>10.31</v>
      </c>
      <c r="IE69" s="54">
        <v>10.27</v>
      </c>
      <c r="IF69" s="54">
        <v>10.23</v>
      </c>
      <c r="IG69" s="54">
        <v>10.19</v>
      </c>
      <c r="IH69" s="54">
        <v>10.15</v>
      </c>
      <c r="II69" s="54">
        <v>10.119999999999999</v>
      </c>
      <c r="IJ69" s="54">
        <v>10.08</v>
      </c>
      <c r="IK69" s="54">
        <v>10.039999999999999</v>
      </c>
      <c r="IL69" s="54">
        <v>10</v>
      </c>
      <c r="IM69" s="57">
        <v>9.9659999999999993</v>
      </c>
      <c r="IN69" s="57">
        <v>9.9329999999999998</v>
      </c>
      <c r="IO69" s="57">
        <v>9.9</v>
      </c>
      <c r="IP69" s="57">
        <v>9.8659999999999997</v>
      </c>
      <c r="IQ69" s="57">
        <v>9.8330000000000002</v>
      </c>
      <c r="IR69" s="57">
        <v>9.7989999999999995</v>
      </c>
      <c r="IS69" s="57">
        <v>9.7650000000000006</v>
      </c>
      <c r="IT69" s="57">
        <v>9.7309999999999999</v>
      </c>
      <c r="IU69" s="57">
        <v>9.6969999999999992</v>
      </c>
      <c r="IV69" s="57">
        <v>9.6630000000000003</v>
      </c>
      <c r="IW69" s="57">
        <v>9.6289999999999996</v>
      </c>
      <c r="IX69" s="57">
        <v>9.5939999999999994</v>
      </c>
      <c r="IY69" s="57">
        <v>9.56</v>
      </c>
      <c r="IZ69" s="57">
        <v>9.5250000000000004</v>
      </c>
      <c r="JA69" s="57">
        <v>9.4909999999999997</v>
      </c>
      <c r="JB69" s="57">
        <v>9.4570000000000007</v>
      </c>
      <c r="JC69" s="57">
        <v>9.4220000000000006</v>
      </c>
      <c r="JD69" s="57">
        <v>9.3879999999999999</v>
      </c>
      <c r="JE69" s="57">
        <v>9.3529999999999998</v>
      </c>
      <c r="JF69" s="57">
        <v>9.3190000000000008</v>
      </c>
      <c r="JG69" s="57">
        <v>9.2840000000000007</v>
      </c>
      <c r="JH69" s="57">
        <v>9.25</v>
      </c>
      <c r="JI69" s="57">
        <v>9.2149999999999999</v>
      </c>
      <c r="JJ69" s="57">
        <v>9.1809999999999992</v>
      </c>
      <c r="JK69" s="57">
        <v>9.1460000000000008</v>
      </c>
      <c r="JL69" s="57">
        <v>9.1120000000000001</v>
      </c>
      <c r="JM69" s="57">
        <v>9.0790000000000006</v>
      </c>
      <c r="JN69" s="57">
        <v>9.0470000000000006</v>
      </c>
      <c r="JO69" s="57">
        <v>9.0150000000000006</v>
      </c>
      <c r="JP69" s="57">
        <v>8.984</v>
      </c>
      <c r="JQ69" s="57">
        <v>8.9529999999999994</v>
      </c>
      <c r="JR69" s="57">
        <v>8.9220000000000006</v>
      </c>
      <c r="JS69" s="57">
        <v>8.891</v>
      </c>
      <c r="JT69" s="57">
        <v>8.86</v>
      </c>
      <c r="JU69" s="57">
        <v>8.8290000000000006</v>
      </c>
      <c r="JV69" s="57">
        <v>8.798</v>
      </c>
      <c r="JW69" s="57">
        <v>8.7669999999999995</v>
      </c>
      <c r="JX69" s="57">
        <v>8.7360000000000007</v>
      </c>
      <c r="JY69" s="57">
        <v>8.7050000000000001</v>
      </c>
      <c r="JZ69" s="57">
        <v>8.6750000000000007</v>
      </c>
      <c r="KA69" s="57">
        <v>8.6440000000000001</v>
      </c>
      <c r="KB69" s="57">
        <v>8.6129999999999995</v>
      </c>
      <c r="KC69" s="57">
        <v>8.5830000000000002</v>
      </c>
      <c r="KD69" s="57">
        <v>8.5519999999999996</v>
      </c>
      <c r="KE69" s="57">
        <v>8.5210000000000008</v>
      </c>
      <c r="KF69" s="57">
        <v>8.4909999999999997</v>
      </c>
      <c r="KG69" s="57">
        <v>8.4610000000000003</v>
      </c>
      <c r="KH69" s="57">
        <v>8.43</v>
      </c>
      <c r="KI69" s="57">
        <v>8.4</v>
      </c>
      <c r="KJ69" s="57">
        <v>8.3699999999999992</v>
      </c>
      <c r="KK69" s="57">
        <v>8.34</v>
      </c>
      <c r="KL69" s="57">
        <v>8.31</v>
      </c>
      <c r="KM69" s="57">
        <v>8.2799999999999994</v>
      </c>
      <c r="KN69" s="57">
        <v>8.25</v>
      </c>
      <c r="KO69" s="57">
        <v>8.2200000000000006</v>
      </c>
      <c r="KP69" s="57">
        <v>8.19</v>
      </c>
      <c r="KQ69" s="57">
        <v>8.1609999999999996</v>
      </c>
      <c r="KR69" s="57">
        <v>8.1310000000000002</v>
      </c>
      <c r="KS69" s="57">
        <v>8.1010000000000009</v>
      </c>
      <c r="KT69" s="57">
        <v>8.0719999999999992</v>
      </c>
      <c r="KU69" s="57">
        <v>8.0429999999999993</v>
      </c>
      <c r="KV69" s="57">
        <v>8.0139999999999993</v>
      </c>
      <c r="KW69" s="57">
        <v>7.9850000000000003</v>
      </c>
      <c r="KX69" s="57">
        <v>7.9560000000000004</v>
      </c>
      <c r="KY69" s="57">
        <v>7.9269999999999996</v>
      </c>
      <c r="KZ69" s="57">
        <v>7.8979999999999997</v>
      </c>
      <c r="LA69" s="57">
        <v>7.8689999999999998</v>
      </c>
      <c r="LB69" s="57">
        <v>7.8410000000000002</v>
      </c>
      <c r="LC69" s="57">
        <v>7.8120000000000003</v>
      </c>
      <c r="LD69" s="57">
        <v>7.7839999999999998</v>
      </c>
      <c r="LE69" s="58">
        <v>7.7560000000000002</v>
      </c>
    </row>
    <row r="70" spans="2:317" x14ac:dyDescent="0.25">
      <c r="B70" s="5" t="str">
        <f t="shared" si="1"/>
        <v>bhp6USM</v>
      </c>
      <c r="C70" s="49" t="s">
        <v>16</v>
      </c>
      <c r="D70" s="51" t="s">
        <v>2</v>
      </c>
      <c r="E70" s="69" t="s">
        <v>19</v>
      </c>
      <c r="F70" s="49">
        <v>66980</v>
      </c>
      <c r="G70" s="50">
        <v>1</v>
      </c>
      <c r="H70" s="87">
        <v>66980</v>
      </c>
      <c r="I70" s="88">
        <v>56440</v>
      </c>
      <c r="J70" s="88">
        <v>49190</v>
      </c>
      <c r="K70" s="88">
        <v>43540</v>
      </c>
      <c r="L70" s="88">
        <v>38390</v>
      </c>
      <c r="M70" s="88">
        <v>33880</v>
      </c>
      <c r="N70" s="88">
        <v>30030</v>
      </c>
      <c r="O70" s="88">
        <v>24130</v>
      </c>
      <c r="P70" s="88">
        <v>19950</v>
      </c>
      <c r="Q70" s="88">
        <v>16780</v>
      </c>
      <c r="R70" s="88">
        <v>14330</v>
      </c>
      <c r="S70" s="88">
        <v>12410</v>
      </c>
      <c r="T70" s="88">
        <v>10810</v>
      </c>
      <c r="U70" s="88">
        <v>9398</v>
      </c>
      <c r="V70" s="51">
        <v>6510</v>
      </c>
      <c r="W70" s="51">
        <v>4429</v>
      </c>
      <c r="X70" s="51">
        <v>2934</v>
      </c>
      <c r="Y70" s="51">
        <v>1853</v>
      </c>
      <c r="Z70" s="51">
        <v>1112</v>
      </c>
      <c r="AA70" s="51">
        <v>631.20000000000005</v>
      </c>
      <c r="AB70" s="51">
        <v>338.7</v>
      </c>
      <c r="AC70" s="51">
        <v>171.7</v>
      </c>
      <c r="AD70" s="51">
        <v>83.44</v>
      </c>
      <c r="AE70" s="51">
        <v>46.94</v>
      </c>
      <c r="AF70" s="51">
        <v>43.25</v>
      </c>
      <c r="AG70" s="51">
        <v>40.15</v>
      </c>
      <c r="AH70" s="51">
        <v>37.479999999999997</v>
      </c>
      <c r="AI70" s="51">
        <v>35.11</v>
      </c>
      <c r="AJ70" s="51">
        <v>32.97</v>
      </c>
      <c r="AK70" s="51">
        <v>31.04</v>
      </c>
      <c r="AL70" s="54">
        <v>29.27</v>
      </c>
      <c r="AM70" s="54">
        <v>27.65</v>
      </c>
      <c r="AN70" s="54">
        <v>26.17</v>
      </c>
      <c r="AO70" s="54">
        <v>24.8</v>
      </c>
      <c r="AP70" s="54">
        <v>23.54</v>
      </c>
      <c r="AQ70" s="54">
        <v>22.38</v>
      </c>
      <c r="AR70" s="54">
        <v>21.31</v>
      </c>
      <c r="AS70" s="54">
        <v>20.309999999999999</v>
      </c>
      <c r="AT70" s="54">
        <v>19.39</v>
      </c>
      <c r="AU70" s="54">
        <v>18.53</v>
      </c>
      <c r="AV70" s="54">
        <v>17.77</v>
      </c>
      <c r="AW70" s="54">
        <v>17.11</v>
      </c>
      <c r="AX70" s="54">
        <v>16.489999999999998</v>
      </c>
      <c r="AY70" s="54">
        <v>15.91</v>
      </c>
      <c r="AZ70" s="54">
        <v>15.36</v>
      </c>
      <c r="BA70" s="54">
        <v>14.83</v>
      </c>
      <c r="BB70" s="54">
        <v>14.34</v>
      </c>
      <c r="BC70" s="54">
        <v>13.87</v>
      </c>
      <c r="BD70" s="54">
        <v>13.42</v>
      </c>
      <c r="BE70" s="54">
        <v>13</v>
      </c>
      <c r="BF70" s="54">
        <v>12.6</v>
      </c>
      <c r="BG70" s="54">
        <v>12.21</v>
      </c>
      <c r="BH70" s="54">
        <v>11.85</v>
      </c>
      <c r="BI70" s="54">
        <v>11.5</v>
      </c>
      <c r="BJ70" s="54">
        <v>11.17</v>
      </c>
      <c r="BK70" s="54">
        <v>10.85</v>
      </c>
      <c r="BL70" s="54">
        <v>10.55</v>
      </c>
      <c r="BM70" s="54">
        <v>10.26</v>
      </c>
      <c r="BN70" s="57">
        <v>9.984</v>
      </c>
      <c r="BO70" s="57">
        <v>9.7200000000000006</v>
      </c>
      <c r="BP70" s="57">
        <v>9.4670000000000005</v>
      </c>
      <c r="BQ70" s="57">
        <v>9.2240000000000002</v>
      </c>
      <c r="BR70" s="57">
        <v>8.9920000000000009</v>
      </c>
      <c r="BS70" s="57">
        <v>8.7690000000000001</v>
      </c>
      <c r="BT70" s="57">
        <v>8.7170000000000005</v>
      </c>
      <c r="BU70" s="57">
        <v>8.7089999999999996</v>
      </c>
      <c r="BV70" s="57">
        <v>8.6980000000000004</v>
      </c>
      <c r="BW70" s="57">
        <v>8.7029999999999994</v>
      </c>
      <c r="BX70" s="57">
        <v>8.7119999999999997</v>
      </c>
      <c r="BY70" s="57">
        <v>8.718</v>
      </c>
      <c r="BZ70" s="57">
        <v>8.7210000000000001</v>
      </c>
      <c r="CA70" s="57">
        <v>8.7210000000000001</v>
      </c>
      <c r="CB70" s="57">
        <v>8.718</v>
      </c>
      <c r="CC70" s="57">
        <v>8.7140000000000004</v>
      </c>
      <c r="CD70" s="57">
        <v>8.7059999999999995</v>
      </c>
      <c r="CE70" s="57">
        <v>8.6969999999999992</v>
      </c>
      <c r="CF70" s="57">
        <v>8.6850000000000005</v>
      </c>
      <c r="CG70" s="57">
        <v>8.6709999999999994</v>
      </c>
      <c r="CH70" s="57">
        <v>8.6560000000000006</v>
      </c>
      <c r="CI70" s="57">
        <v>8.6389999999999993</v>
      </c>
      <c r="CJ70" s="57">
        <v>8.6199999999999992</v>
      </c>
      <c r="CK70" s="57">
        <v>8.6</v>
      </c>
      <c r="CL70" s="57">
        <v>8.5779999999999994</v>
      </c>
      <c r="CM70" s="57">
        <v>8.5549999999999997</v>
      </c>
      <c r="CN70" s="57">
        <v>8.5299999999999994</v>
      </c>
      <c r="CO70" s="57">
        <v>8.5050000000000008</v>
      </c>
      <c r="CP70" s="57">
        <v>8.4779999999999998</v>
      </c>
      <c r="CQ70" s="57">
        <v>8.4499999999999993</v>
      </c>
      <c r="CR70" s="57">
        <v>8.4220000000000006</v>
      </c>
      <c r="CS70" s="57">
        <v>8.3919999999999995</v>
      </c>
      <c r="CT70" s="57">
        <v>8.3620000000000001</v>
      </c>
      <c r="CU70" s="57">
        <v>8.33</v>
      </c>
      <c r="CV70" s="57">
        <v>8.2989999999999995</v>
      </c>
      <c r="CW70" s="57">
        <v>8.266</v>
      </c>
      <c r="CX70" s="57">
        <v>8.2330000000000005</v>
      </c>
      <c r="CY70" s="57">
        <v>8.1989999999999998</v>
      </c>
      <c r="CZ70" s="57">
        <v>8.1669999999999998</v>
      </c>
      <c r="DA70" s="57">
        <v>8.1349999999999998</v>
      </c>
      <c r="DB70" s="57">
        <v>8.1020000000000003</v>
      </c>
      <c r="DC70" s="57">
        <v>8.0679999999999996</v>
      </c>
      <c r="DD70" s="57">
        <v>8.0340000000000007</v>
      </c>
      <c r="DE70" s="57">
        <v>8</v>
      </c>
      <c r="DF70" s="57">
        <v>7.9660000000000002</v>
      </c>
      <c r="DG70" s="57">
        <v>7.931</v>
      </c>
      <c r="DH70" s="57">
        <v>7.8959999999999999</v>
      </c>
      <c r="DI70" s="57">
        <v>7.86</v>
      </c>
      <c r="DJ70" s="57">
        <v>7.8239999999999998</v>
      </c>
      <c r="DK70" s="57">
        <v>7.7889999999999997</v>
      </c>
      <c r="DL70" s="57">
        <v>7.7530000000000001</v>
      </c>
      <c r="DM70" s="57">
        <v>7.7160000000000002</v>
      </c>
      <c r="DN70" s="57">
        <v>7.68</v>
      </c>
      <c r="DO70" s="57">
        <v>7.6440000000000001</v>
      </c>
      <c r="DP70" s="57">
        <v>7.6070000000000002</v>
      </c>
      <c r="DQ70" s="57">
        <v>7.5709999999999997</v>
      </c>
      <c r="DR70" s="57">
        <v>7.5339999999999998</v>
      </c>
      <c r="DS70" s="57">
        <v>7.4969999999999999</v>
      </c>
      <c r="DT70" s="57">
        <v>7.46</v>
      </c>
      <c r="DU70" s="57">
        <v>7.4240000000000004</v>
      </c>
      <c r="DV70" s="57">
        <v>7.3869999999999996</v>
      </c>
      <c r="DW70" s="57">
        <v>7.35</v>
      </c>
      <c r="DX70" s="57">
        <v>7.3140000000000001</v>
      </c>
      <c r="DY70" s="57">
        <v>7.2770000000000001</v>
      </c>
      <c r="DZ70" s="57">
        <v>7.2409999999999997</v>
      </c>
      <c r="EA70" s="57">
        <v>7.2039999999999997</v>
      </c>
      <c r="EB70" s="57">
        <v>7.1680000000000001</v>
      </c>
      <c r="EC70" s="57">
        <v>7.1310000000000002</v>
      </c>
      <c r="ED70" s="57">
        <v>7.0949999999999998</v>
      </c>
      <c r="EE70" s="57">
        <v>7.0590000000000002</v>
      </c>
      <c r="EF70" s="57">
        <v>7.0229999999999997</v>
      </c>
      <c r="EG70" s="57">
        <v>6.9870000000000001</v>
      </c>
      <c r="EH70" s="57">
        <v>6.9509999999999996</v>
      </c>
      <c r="EI70" s="57">
        <v>6.9160000000000004</v>
      </c>
      <c r="EJ70" s="57">
        <v>6.88</v>
      </c>
      <c r="EK70" s="57">
        <v>6.8449999999999998</v>
      </c>
      <c r="EL70" s="57">
        <v>6.81</v>
      </c>
      <c r="EM70" s="57">
        <v>6.7750000000000004</v>
      </c>
      <c r="EN70" s="57">
        <v>6.74</v>
      </c>
      <c r="EO70" s="57">
        <v>6.7050000000000001</v>
      </c>
      <c r="EP70" s="57">
        <v>6.67</v>
      </c>
      <c r="EQ70" s="57">
        <v>6.6360000000000001</v>
      </c>
      <c r="ER70" s="57">
        <v>6.6020000000000003</v>
      </c>
      <c r="ES70" s="57">
        <v>6.5679999999999996</v>
      </c>
      <c r="ET70" s="57">
        <v>6.5339999999999998</v>
      </c>
      <c r="EU70" s="57">
        <v>6.5</v>
      </c>
      <c r="EV70" s="57">
        <v>6.4669999999999996</v>
      </c>
      <c r="EW70" s="57">
        <v>6.4329999999999998</v>
      </c>
      <c r="EX70" s="57">
        <v>6.4</v>
      </c>
      <c r="EY70" s="57">
        <v>6.367</v>
      </c>
      <c r="EZ70" s="57">
        <v>6.3339999999999996</v>
      </c>
      <c r="FA70" s="57">
        <v>6.3019999999999996</v>
      </c>
      <c r="FB70" s="57">
        <v>6.27</v>
      </c>
      <c r="FC70" s="57">
        <v>6.2370000000000001</v>
      </c>
      <c r="FD70" s="57">
        <v>6.2050000000000001</v>
      </c>
      <c r="FE70" s="57">
        <v>6.1740000000000004</v>
      </c>
      <c r="FF70" s="57">
        <v>6.1420000000000003</v>
      </c>
      <c r="FG70" s="57">
        <v>6.1109999999999998</v>
      </c>
      <c r="FH70" s="57">
        <v>6.0789999999999997</v>
      </c>
      <c r="FI70" s="57">
        <v>6.048</v>
      </c>
      <c r="FJ70" s="57">
        <v>6.0179999999999998</v>
      </c>
      <c r="FK70" s="57">
        <v>5.9870000000000001</v>
      </c>
      <c r="FL70" s="57">
        <v>5.9569999999999999</v>
      </c>
      <c r="FM70" s="57">
        <v>5.9260000000000002</v>
      </c>
      <c r="FN70" s="57">
        <v>5.8959999999999999</v>
      </c>
      <c r="FO70" s="57">
        <v>5.867</v>
      </c>
      <c r="FP70" s="57">
        <v>5.8369999999999997</v>
      </c>
      <c r="FQ70" s="57">
        <v>5.8079999999999998</v>
      </c>
      <c r="FR70" s="57">
        <v>5.7779999999999996</v>
      </c>
      <c r="FS70" s="57">
        <v>5.7489999999999997</v>
      </c>
      <c r="FT70" s="57">
        <v>5.7210000000000001</v>
      </c>
      <c r="FU70" s="57">
        <v>5.6920000000000002</v>
      </c>
      <c r="FV70" s="57">
        <v>5.6630000000000003</v>
      </c>
      <c r="FW70" s="57">
        <v>5.6349999999999998</v>
      </c>
      <c r="FX70" s="57">
        <v>5.6070000000000002</v>
      </c>
      <c r="FY70" s="57">
        <v>5.5789999999999997</v>
      </c>
      <c r="FZ70" s="57">
        <v>5.5519999999999996</v>
      </c>
      <c r="GA70" s="57">
        <v>5.524</v>
      </c>
      <c r="GB70" s="57">
        <v>5.4969999999999999</v>
      </c>
      <c r="GC70" s="57">
        <v>5.47</v>
      </c>
      <c r="GD70" s="57">
        <v>5.4429999999999996</v>
      </c>
      <c r="GE70" s="57">
        <v>5.4160000000000004</v>
      </c>
      <c r="GF70" s="57">
        <v>5.39</v>
      </c>
      <c r="GG70" s="57">
        <v>5.3630000000000004</v>
      </c>
      <c r="GH70" s="57">
        <v>5.3369999999999997</v>
      </c>
      <c r="GI70" s="57">
        <v>5.3109999999999999</v>
      </c>
      <c r="GJ70" s="57">
        <v>5.2859999999999996</v>
      </c>
      <c r="GK70" s="57">
        <v>5.26</v>
      </c>
      <c r="GL70" s="57">
        <v>5.2350000000000003</v>
      </c>
      <c r="GM70" s="57">
        <v>5.2089999999999996</v>
      </c>
      <c r="GN70" s="57">
        <v>5.1840000000000002</v>
      </c>
      <c r="GO70" s="57">
        <v>5.1589999999999998</v>
      </c>
      <c r="GP70" s="57">
        <v>5.1349999999999998</v>
      </c>
      <c r="GQ70" s="57">
        <v>5.1100000000000003</v>
      </c>
      <c r="GR70" s="57">
        <v>5.0860000000000003</v>
      </c>
      <c r="GS70" s="57">
        <v>5.0620000000000003</v>
      </c>
      <c r="GT70" s="57">
        <v>5.0380000000000003</v>
      </c>
      <c r="GU70" s="57">
        <v>5.0140000000000002</v>
      </c>
      <c r="GV70" s="57">
        <v>4.99</v>
      </c>
      <c r="GW70" s="57">
        <v>4.9669999999999996</v>
      </c>
      <c r="GX70" s="57">
        <v>4.9429999999999996</v>
      </c>
      <c r="GY70" s="57">
        <v>4.92</v>
      </c>
      <c r="GZ70" s="57">
        <v>4.8970000000000002</v>
      </c>
      <c r="HA70" s="57">
        <v>4.8739999999999997</v>
      </c>
      <c r="HB70" s="57">
        <v>4.8520000000000003</v>
      </c>
      <c r="HC70" s="57">
        <v>4.8289999999999997</v>
      </c>
      <c r="HD70" s="57">
        <v>4.8070000000000004</v>
      </c>
      <c r="HE70" s="57">
        <v>4.7850000000000001</v>
      </c>
      <c r="HF70" s="57">
        <v>4.7619999999999996</v>
      </c>
      <c r="HG70" s="57">
        <v>4.7409999999999997</v>
      </c>
      <c r="HH70" s="57">
        <v>4.7190000000000003</v>
      </c>
      <c r="HI70" s="57">
        <v>4.6970000000000001</v>
      </c>
      <c r="HJ70" s="57">
        <v>4.6550000000000002</v>
      </c>
      <c r="HK70" s="57">
        <v>4.6130000000000004</v>
      </c>
      <c r="HL70" s="57">
        <v>4.5709999999999997</v>
      </c>
      <c r="HM70" s="57">
        <v>4.53</v>
      </c>
      <c r="HN70" s="57">
        <v>4.49</v>
      </c>
      <c r="HO70" s="57">
        <v>4.45</v>
      </c>
      <c r="HP70" s="57">
        <v>4.4109999999999996</v>
      </c>
      <c r="HQ70" s="57">
        <v>4.3719999999999999</v>
      </c>
      <c r="HR70" s="57">
        <v>4.3339999999999996</v>
      </c>
      <c r="HS70" s="57">
        <v>4.2960000000000003</v>
      </c>
      <c r="HT70" s="57">
        <v>4.2590000000000003</v>
      </c>
      <c r="HU70" s="57">
        <v>4.2220000000000004</v>
      </c>
      <c r="HV70" s="57">
        <v>4.1859999999999999</v>
      </c>
      <c r="HW70" s="57">
        <v>4.1509999999999998</v>
      </c>
      <c r="HX70" s="57">
        <v>4.1159999999999997</v>
      </c>
      <c r="HY70" s="57">
        <v>4.0810000000000004</v>
      </c>
      <c r="HZ70" s="57">
        <v>4.0469999999999997</v>
      </c>
      <c r="IA70" s="57">
        <v>4.0129999999999999</v>
      </c>
      <c r="IB70" s="57">
        <v>3.98</v>
      </c>
      <c r="IC70" s="57">
        <v>3.9470000000000001</v>
      </c>
      <c r="ID70" s="57">
        <v>3.9140000000000001</v>
      </c>
      <c r="IE70" s="57">
        <v>3.8820000000000001</v>
      </c>
      <c r="IF70" s="57">
        <v>3.851</v>
      </c>
      <c r="IG70" s="57">
        <v>3.82</v>
      </c>
      <c r="IH70" s="57">
        <v>3.7890000000000001</v>
      </c>
      <c r="II70" s="57">
        <v>3.7589999999999999</v>
      </c>
      <c r="IJ70" s="57">
        <v>3.7290000000000001</v>
      </c>
      <c r="IK70" s="57">
        <v>3.6989999999999998</v>
      </c>
      <c r="IL70" s="57">
        <v>3.67</v>
      </c>
      <c r="IM70" s="57">
        <v>3.641</v>
      </c>
      <c r="IN70" s="57">
        <v>3.613</v>
      </c>
      <c r="IO70" s="57">
        <v>3.585</v>
      </c>
      <c r="IP70" s="57">
        <v>3.5569999999999999</v>
      </c>
      <c r="IQ70" s="57">
        <v>3.53</v>
      </c>
      <c r="IR70" s="57">
        <v>3.5030000000000001</v>
      </c>
      <c r="IS70" s="57">
        <v>3.476</v>
      </c>
      <c r="IT70" s="57">
        <v>3.45</v>
      </c>
      <c r="IU70" s="57">
        <v>3.4239999999999999</v>
      </c>
      <c r="IV70" s="57">
        <v>3.3980000000000001</v>
      </c>
      <c r="IW70" s="57">
        <v>3.3730000000000002</v>
      </c>
      <c r="IX70" s="57">
        <v>3.3479999999999999</v>
      </c>
      <c r="IY70" s="57">
        <v>3.323</v>
      </c>
      <c r="IZ70" s="57">
        <v>3.298</v>
      </c>
      <c r="JA70" s="57">
        <v>3.274</v>
      </c>
      <c r="JB70" s="57">
        <v>3.25</v>
      </c>
      <c r="JC70" s="57">
        <v>3.2269999999999999</v>
      </c>
      <c r="JD70" s="57">
        <v>3.2040000000000002</v>
      </c>
      <c r="JE70" s="57">
        <v>3.181</v>
      </c>
      <c r="JF70" s="57">
        <v>3.1579999999999999</v>
      </c>
      <c r="JG70" s="57">
        <v>3.1349999999999998</v>
      </c>
      <c r="JH70" s="57">
        <v>3.113</v>
      </c>
      <c r="JI70" s="57">
        <v>3.0910000000000002</v>
      </c>
      <c r="JJ70" s="57">
        <v>3.069</v>
      </c>
      <c r="JK70" s="57">
        <v>3.048</v>
      </c>
      <c r="JL70" s="57">
        <v>3.0270000000000001</v>
      </c>
      <c r="JM70" s="57">
        <v>3.0059999999999998</v>
      </c>
      <c r="JN70" s="57">
        <v>2.9849999999999999</v>
      </c>
      <c r="JO70" s="57">
        <v>2.9649999999999999</v>
      </c>
      <c r="JP70" s="57">
        <v>2.944</v>
      </c>
      <c r="JQ70" s="57">
        <v>2.9239999999999999</v>
      </c>
      <c r="JR70" s="57">
        <v>2.9049999999999998</v>
      </c>
      <c r="JS70" s="57">
        <v>2.8849999999999998</v>
      </c>
      <c r="JT70" s="57">
        <v>2.8660000000000001</v>
      </c>
      <c r="JU70" s="57">
        <v>2.847</v>
      </c>
      <c r="JV70" s="57">
        <v>2.8279999999999998</v>
      </c>
      <c r="JW70" s="57">
        <v>2.8090000000000002</v>
      </c>
      <c r="JX70" s="57">
        <v>2.7909999999999999</v>
      </c>
      <c r="JY70" s="57">
        <v>2.7719999999999998</v>
      </c>
      <c r="JZ70" s="57">
        <v>2.754</v>
      </c>
      <c r="KA70" s="57">
        <v>2.7360000000000002</v>
      </c>
      <c r="KB70" s="57">
        <v>2.7189999999999999</v>
      </c>
      <c r="KC70" s="57">
        <v>2.7010000000000001</v>
      </c>
      <c r="KD70" s="57">
        <v>2.6840000000000002</v>
      </c>
      <c r="KE70" s="57">
        <v>2.6669999999999998</v>
      </c>
      <c r="KF70" s="57">
        <v>2.65</v>
      </c>
      <c r="KG70" s="57">
        <v>2.633</v>
      </c>
      <c r="KH70" s="57">
        <v>2.6160000000000001</v>
      </c>
      <c r="KI70" s="57">
        <v>2.6</v>
      </c>
      <c r="KJ70" s="57">
        <v>2.5840000000000001</v>
      </c>
      <c r="KK70" s="57">
        <v>2.5680000000000001</v>
      </c>
      <c r="KL70" s="57">
        <v>2.552</v>
      </c>
      <c r="KM70" s="57">
        <v>2.536</v>
      </c>
      <c r="KN70" s="57">
        <v>2.52</v>
      </c>
      <c r="KO70" s="57">
        <v>2.5049999999999999</v>
      </c>
      <c r="KP70" s="57">
        <v>2.4900000000000002</v>
      </c>
      <c r="KQ70" s="57">
        <v>2.4750000000000001</v>
      </c>
      <c r="KR70" s="57">
        <v>2.46</v>
      </c>
      <c r="KS70" s="57">
        <v>2.4449999999999998</v>
      </c>
      <c r="KT70" s="57">
        <v>2.4300000000000002</v>
      </c>
      <c r="KU70" s="57">
        <v>2.4159999999999999</v>
      </c>
      <c r="KV70" s="57">
        <v>2.4009999999999998</v>
      </c>
      <c r="KW70" s="57">
        <v>2.387</v>
      </c>
      <c r="KX70" s="57">
        <v>2.3730000000000002</v>
      </c>
      <c r="KY70" s="57">
        <v>2.359</v>
      </c>
      <c r="KZ70" s="57">
        <v>2.3450000000000002</v>
      </c>
      <c r="LA70" s="57">
        <v>2.3319999999999999</v>
      </c>
      <c r="LB70" s="57">
        <v>2.3180000000000001</v>
      </c>
      <c r="LC70" s="57">
        <v>2.3050000000000002</v>
      </c>
      <c r="LD70" s="57">
        <v>2.2919999999999998</v>
      </c>
      <c r="LE70" s="58">
        <v>2.2789999999999999</v>
      </c>
    </row>
    <row r="71" spans="2:317" ht="15.75" thickBot="1" x14ac:dyDescent="0.3">
      <c r="B71" s="5" t="str">
        <f t="shared" si="1"/>
        <v>bhp6USB</v>
      </c>
      <c r="C71" s="60" t="s">
        <v>16</v>
      </c>
      <c r="D71" s="61" t="s">
        <v>2</v>
      </c>
      <c r="E71" s="80" t="s">
        <v>20</v>
      </c>
      <c r="F71" s="60">
        <v>62180</v>
      </c>
      <c r="G71" s="80">
        <v>4</v>
      </c>
      <c r="H71" s="90">
        <v>62180</v>
      </c>
      <c r="I71" s="91">
        <v>60990</v>
      </c>
      <c r="J71" s="91">
        <v>44630</v>
      </c>
      <c r="K71" s="91">
        <v>38480</v>
      </c>
      <c r="L71" s="91">
        <v>33330</v>
      </c>
      <c r="M71" s="91">
        <v>28990</v>
      </c>
      <c r="N71" s="91">
        <v>25390</v>
      </c>
      <c r="O71" s="91">
        <v>19890</v>
      </c>
      <c r="P71" s="91">
        <v>16030</v>
      </c>
      <c r="Q71" s="91">
        <v>13230</v>
      </c>
      <c r="R71" s="91">
        <v>11140</v>
      </c>
      <c r="S71" s="91">
        <v>9542</v>
      </c>
      <c r="T71" s="91">
        <v>8250</v>
      </c>
      <c r="U71" s="91">
        <v>7131</v>
      </c>
      <c r="V71" s="61">
        <v>4894</v>
      </c>
      <c r="W71" s="61">
        <v>3254</v>
      </c>
      <c r="X71" s="61">
        <v>2070</v>
      </c>
      <c r="Y71" s="61">
        <v>1250</v>
      </c>
      <c r="Z71" s="61">
        <v>712.9</v>
      </c>
      <c r="AA71" s="61">
        <v>382.7</v>
      </c>
      <c r="AB71" s="61">
        <v>193.1</v>
      </c>
      <c r="AC71" s="61">
        <v>91.66</v>
      </c>
      <c r="AD71" s="61">
        <v>46.44</v>
      </c>
      <c r="AE71" s="61">
        <v>41.23</v>
      </c>
      <c r="AF71" s="61">
        <v>37.26</v>
      </c>
      <c r="AG71" s="61">
        <v>34.15</v>
      </c>
      <c r="AH71" s="61">
        <v>31.49</v>
      </c>
      <c r="AI71" s="61">
        <v>29.17</v>
      </c>
      <c r="AJ71" s="61">
        <v>27.12</v>
      </c>
      <c r="AK71" s="71">
        <v>25.3</v>
      </c>
      <c r="AL71" s="7">
        <v>23.66</v>
      </c>
      <c r="AM71" s="7">
        <v>22.19</v>
      </c>
      <c r="AN71" s="7">
        <v>20.86</v>
      </c>
      <c r="AO71" s="7">
        <v>19.649999999999999</v>
      </c>
      <c r="AP71" s="7">
        <v>18.55</v>
      </c>
      <c r="AQ71" s="7">
        <v>17.579999999999998</v>
      </c>
      <c r="AR71" s="7">
        <v>16.899999999999999</v>
      </c>
      <c r="AS71" s="7">
        <v>16.27</v>
      </c>
      <c r="AT71" s="7">
        <v>15.68</v>
      </c>
      <c r="AU71" s="7">
        <v>15.14</v>
      </c>
      <c r="AV71" s="7">
        <v>14.65</v>
      </c>
      <c r="AW71" s="7">
        <v>14.18</v>
      </c>
      <c r="AX71" s="7">
        <v>13.73</v>
      </c>
      <c r="AY71" s="7">
        <v>13.32</v>
      </c>
      <c r="AZ71" s="7">
        <v>12.93</v>
      </c>
      <c r="BA71" s="7">
        <v>12.55</v>
      </c>
      <c r="BB71" s="7">
        <v>12.2</v>
      </c>
      <c r="BC71" s="7">
        <v>11.87</v>
      </c>
      <c r="BD71" s="7">
        <v>11.55</v>
      </c>
      <c r="BE71" s="7">
        <v>11.24</v>
      </c>
      <c r="BF71" s="7">
        <v>10.95</v>
      </c>
      <c r="BG71" s="7">
        <v>10.66</v>
      </c>
      <c r="BH71" s="7">
        <v>10.39</v>
      </c>
      <c r="BI71" s="7">
        <v>10.119999999999999</v>
      </c>
      <c r="BJ71" s="64">
        <v>9.8699999999999992</v>
      </c>
      <c r="BK71" s="64">
        <v>9.6259999999999994</v>
      </c>
      <c r="BL71" s="64">
        <v>9.391</v>
      </c>
      <c r="BM71" s="64">
        <v>9.1649999999999991</v>
      </c>
      <c r="BN71" s="64">
        <v>8.9469999999999992</v>
      </c>
      <c r="BO71" s="64">
        <v>8.7379999999999995</v>
      </c>
      <c r="BP71" s="64">
        <v>8.5350000000000001</v>
      </c>
      <c r="BQ71" s="64">
        <v>8.3970000000000002</v>
      </c>
      <c r="BR71" s="64">
        <v>8.4009999999999998</v>
      </c>
      <c r="BS71" s="64">
        <v>8.4009999999999998</v>
      </c>
      <c r="BT71" s="64">
        <v>8.3970000000000002</v>
      </c>
      <c r="BU71" s="64">
        <v>8.391</v>
      </c>
      <c r="BV71" s="64">
        <v>8.3810000000000002</v>
      </c>
      <c r="BW71" s="64">
        <v>8.3689999999999998</v>
      </c>
      <c r="BX71" s="64">
        <v>8.3539999999999992</v>
      </c>
      <c r="BY71" s="64">
        <v>8.3360000000000003</v>
      </c>
      <c r="BZ71" s="64">
        <v>8.3160000000000007</v>
      </c>
      <c r="CA71" s="64">
        <v>8.2949999999999999</v>
      </c>
      <c r="CB71" s="64">
        <v>8.2710000000000008</v>
      </c>
      <c r="CC71" s="64">
        <v>8.2460000000000004</v>
      </c>
      <c r="CD71" s="64">
        <v>8.218</v>
      </c>
      <c r="CE71" s="64">
        <v>8.19</v>
      </c>
      <c r="CF71" s="64">
        <v>8.16</v>
      </c>
      <c r="CG71" s="64">
        <v>8.1280000000000001</v>
      </c>
      <c r="CH71" s="64">
        <v>8.0960000000000001</v>
      </c>
      <c r="CI71" s="64">
        <v>8.0619999999999994</v>
      </c>
      <c r="CJ71" s="64">
        <v>8.0269999999999992</v>
      </c>
      <c r="CK71" s="64">
        <v>7.9909999999999997</v>
      </c>
      <c r="CL71" s="64">
        <v>7.9550000000000001</v>
      </c>
      <c r="CM71" s="64">
        <v>7.9180000000000001</v>
      </c>
      <c r="CN71" s="64">
        <v>7.88</v>
      </c>
      <c r="CO71" s="64">
        <v>7.8410000000000002</v>
      </c>
      <c r="CP71" s="64">
        <v>7.8019999999999996</v>
      </c>
      <c r="CQ71" s="64">
        <v>7.7619999999999996</v>
      </c>
      <c r="CR71" s="64">
        <v>7.7220000000000004</v>
      </c>
      <c r="CS71" s="64">
        <v>7.681</v>
      </c>
      <c r="CT71" s="64">
        <v>7.641</v>
      </c>
      <c r="CU71" s="64">
        <v>7.5990000000000002</v>
      </c>
      <c r="CV71" s="64">
        <v>7.5579999999999998</v>
      </c>
      <c r="CW71" s="64">
        <v>7.516</v>
      </c>
      <c r="CX71" s="64">
        <v>7.4740000000000002</v>
      </c>
      <c r="CY71" s="64">
        <v>7.4320000000000004</v>
      </c>
      <c r="CZ71" s="64">
        <v>7.39</v>
      </c>
      <c r="DA71" s="64">
        <v>7.3479999999999999</v>
      </c>
      <c r="DB71" s="64">
        <v>7.3140000000000001</v>
      </c>
      <c r="DC71" s="64">
        <v>7.2789999999999999</v>
      </c>
      <c r="DD71" s="64">
        <v>7.2439999999999998</v>
      </c>
      <c r="DE71" s="64">
        <v>7.2089999999999996</v>
      </c>
      <c r="DF71" s="64">
        <v>7.173</v>
      </c>
      <c r="DG71" s="64">
        <v>7.1379999999999999</v>
      </c>
      <c r="DH71" s="64">
        <v>7.1020000000000003</v>
      </c>
      <c r="DI71" s="64">
        <v>7.0659999999999998</v>
      </c>
      <c r="DJ71" s="64">
        <v>7.03</v>
      </c>
      <c r="DK71" s="64">
        <v>6.9939999999999998</v>
      </c>
      <c r="DL71" s="64">
        <v>6.9580000000000002</v>
      </c>
      <c r="DM71" s="64">
        <v>6.9219999999999997</v>
      </c>
      <c r="DN71" s="64">
        <v>6.8860000000000001</v>
      </c>
      <c r="DO71" s="64">
        <v>6.85</v>
      </c>
      <c r="DP71" s="64">
        <v>6.8140000000000001</v>
      </c>
      <c r="DQ71" s="64">
        <v>6.7779999999999996</v>
      </c>
      <c r="DR71" s="64">
        <v>6.742</v>
      </c>
      <c r="DS71" s="64">
        <v>6.7060000000000004</v>
      </c>
      <c r="DT71" s="64">
        <v>6.67</v>
      </c>
      <c r="DU71" s="64">
        <v>6.6340000000000003</v>
      </c>
      <c r="DV71" s="64">
        <v>6.5979999999999999</v>
      </c>
      <c r="DW71" s="64">
        <v>6.5620000000000003</v>
      </c>
      <c r="DX71" s="64">
        <v>6.5270000000000001</v>
      </c>
      <c r="DY71" s="64">
        <v>6.492</v>
      </c>
      <c r="DZ71" s="64">
        <v>6.4560000000000004</v>
      </c>
      <c r="EA71" s="64">
        <v>6.4210000000000003</v>
      </c>
      <c r="EB71" s="64">
        <v>6.3860000000000001</v>
      </c>
      <c r="EC71" s="64">
        <v>6.351</v>
      </c>
      <c r="ED71" s="64">
        <v>6.3159999999999998</v>
      </c>
      <c r="EE71" s="64">
        <v>6.282</v>
      </c>
      <c r="EF71" s="64">
        <v>6.2469999999999999</v>
      </c>
      <c r="EG71" s="64">
        <v>6.2130000000000001</v>
      </c>
      <c r="EH71" s="64">
        <v>6.1790000000000003</v>
      </c>
      <c r="EI71" s="64">
        <v>6.1449999999999996</v>
      </c>
      <c r="EJ71" s="64">
        <v>6.1109999999999998</v>
      </c>
      <c r="EK71" s="64">
        <v>6.0780000000000003</v>
      </c>
      <c r="EL71" s="64">
        <v>6.0439999999999996</v>
      </c>
      <c r="EM71" s="64">
        <v>6.0110000000000001</v>
      </c>
      <c r="EN71" s="64">
        <v>5.9779999999999998</v>
      </c>
      <c r="EO71" s="64">
        <v>5.9459999999999997</v>
      </c>
      <c r="EP71" s="64">
        <v>5.9130000000000003</v>
      </c>
      <c r="EQ71" s="64">
        <v>5.8810000000000002</v>
      </c>
      <c r="ER71" s="64">
        <v>5.8479999999999999</v>
      </c>
      <c r="ES71" s="64">
        <v>5.8159999999999998</v>
      </c>
      <c r="ET71" s="64">
        <v>5.7850000000000001</v>
      </c>
      <c r="EU71" s="64">
        <v>5.7530000000000001</v>
      </c>
      <c r="EV71" s="64">
        <v>5.7220000000000004</v>
      </c>
      <c r="EW71" s="64">
        <v>5.69</v>
      </c>
      <c r="EX71" s="64">
        <v>5.6589999999999998</v>
      </c>
      <c r="EY71" s="64">
        <v>5.6289999999999996</v>
      </c>
      <c r="EZ71" s="64">
        <v>5.5979999999999999</v>
      </c>
      <c r="FA71" s="64">
        <v>5.5679999999999996</v>
      </c>
      <c r="FB71" s="64">
        <v>5.5380000000000003</v>
      </c>
      <c r="FC71" s="64">
        <v>5.508</v>
      </c>
      <c r="FD71" s="64">
        <v>5.4779999999999998</v>
      </c>
      <c r="FE71" s="64">
        <v>5.4480000000000004</v>
      </c>
      <c r="FF71" s="64">
        <v>5.4189999999999996</v>
      </c>
      <c r="FG71" s="64">
        <v>5.39</v>
      </c>
      <c r="FH71" s="64">
        <v>5.3609999999999998</v>
      </c>
      <c r="FI71" s="64">
        <v>5.3319999999999999</v>
      </c>
      <c r="FJ71" s="64">
        <v>5.3040000000000003</v>
      </c>
      <c r="FK71" s="64">
        <v>5.2759999999999998</v>
      </c>
      <c r="FL71" s="64">
        <v>5.2480000000000002</v>
      </c>
      <c r="FM71" s="64">
        <v>5.22</v>
      </c>
      <c r="FN71" s="64">
        <v>5.1920000000000002</v>
      </c>
      <c r="FO71" s="64">
        <v>5.165</v>
      </c>
      <c r="FP71" s="64">
        <v>5.1369999999999996</v>
      </c>
      <c r="FQ71" s="64">
        <v>5.1100000000000003</v>
      </c>
      <c r="FR71" s="64">
        <v>5.0830000000000002</v>
      </c>
      <c r="FS71" s="64">
        <v>5.0570000000000004</v>
      </c>
      <c r="FT71" s="64">
        <v>5.03</v>
      </c>
      <c r="FU71" s="64">
        <v>5.0039999999999996</v>
      </c>
      <c r="FV71" s="64">
        <v>4.9779999999999998</v>
      </c>
      <c r="FW71" s="64">
        <v>4.952</v>
      </c>
      <c r="FX71" s="64">
        <v>4.9260000000000002</v>
      </c>
      <c r="FY71" s="64">
        <v>4.9009999999999998</v>
      </c>
      <c r="FZ71" s="64">
        <v>4.8760000000000003</v>
      </c>
      <c r="GA71" s="64">
        <v>4.851</v>
      </c>
      <c r="GB71" s="64">
        <v>4.8259999999999996</v>
      </c>
      <c r="GC71" s="64">
        <v>4.8010000000000002</v>
      </c>
      <c r="GD71" s="64">
        <v>4.7759999999999998</v>
      </c>
      <c r="GE71" s="64">
        <v>4.7519999999999998</v>
      </c>
      <c r="GF71" s="64">
        <v>4.7279999999999998</v>
      </c>
      <c r="GG71" s="64">
        <v>4.7039999999999997</v>
      </c>
      <c r="GH71" s="64">
        <v>4.68</v>
      </c>
      <c r="GI71" s="64">
        <v>4.6559999999999997</v>
      </c>
      <c r="GJ71" s="64">
        <v>4.633</v>
      </c>
      <c r="GK71" s="64">
        <v>4.6100000000000003</v>
      </c>
      <c r="GL71" s="64">
        <v>4.5869999999999997</v>
      </c>
      <c r="GM71" s="64">
        <v>4.5640000000000001</v>
      </c>
      <c r="GN71" s="64">
        <v>4.5410000000000004</v>
      </c>
      <c r="GO71" s="64">
        <v>4.5179999999999998</v>
      </c>
      <c r="GP71" s="64">
        <v>4.4960000000000004</v>
      </c>
      <c r="GQ71" s="64">
        <v>4.4740000000000002</v>
      </c>
      <c r="GR71" s="64">
        <v>4.452</v>
      </c>
      <c r="GS71" s="64">
        <v>4.43</v>
      </c>
      <c r="GT71" s="64">
        <v>4.4080000000000004</v>
      </c>
      <c r="GU71" s="64">
        <v>4.3860000000000001</v>
      </c>
      <c r="GV71" s="64">
        <v>4.3650000000000002</v>
      </c>
      <c r="GW71" s="64">
        <v>4.3440000000000003</v>
      </c>
      <c r="GX71" s="64">
        <v>4.3230000000000004</v>
      </c>
      <c r="GY71" s="64">
        <v>4.3019999999999996</v>
      </c>
      <c r="GZ71" s="64">
        <v>4.2809999999999997</v>
      </c>
      <c r="HA71" s="64">
        <v>4.26</v>
      </c>
      <c r="HB71" s="64">
        <v>4.24</v>
      </c>
      <c r="HC71" s="64">
        <v>4.22</v>
      </c>
      <c r="HD71" s="64">
        <v>4.1989999999999998</v>
      </c>
      <c r="HE71" s="64">
        <v>4.1790000000000003</v>
      </c>
      <c r="HF71" s="64">
        <v>4.16</v>
      </c>
      <c r="HG71" s="64">
        <v>4.1399999999999997</v>
      </c>
      <c r="HH71" s="64">
        <v>4.12</v>
      </c>
      <c r="HI71" s="64">
        <v>4.101</v>
      </c>
      <c r="HJ71" s="64">
        <v>4.0629999999999997</v>
      </c>
      <c r="HK71" s="64">
        <v>4.0250000000000004</v>
      </c>
      <c r="HL71" s="64">
        <v>3.9870000000000001</v>
      </c>
      <c r="HM71" s="64">
        <v>3.9510000000000001</v>
      </c>
      <c r="HN71" s="64">
        <v>3.9140000000000001</v>
      </c>
      <c r="HO71" s="64">
        <v>3.879</v>
      </c>
      <c r="HP71" s="64">
        <v>3.8439999999999999</v>
      </c>
      <c r="HQ71" s="64">
        <v>3.8090000000000002</v>
      </c>
      <c r="HR71" s="64">
        <v>3.7749999999999999</v>
      </c>
      <c r="HS71" s="64">
        <v>3.7410000000000001</v>
      </c>
      <c r="HT71" s="64">
        <v>3.7080000000000002</v>
      </c>
      <c r="HU71" s="64">
        <v>3.6749999999999998</v>
      </c>
      <c r="HV71" s="64">
        <v>3.6429999999999998</v>
      </c>
      <c r="HW71" s="64">
        <v>3.6110000000000002</v>
      </c>
      <c r="HX71" s="64">
        <v>3.58</v>
      </c>
      <c r="HY71" s="64">
        <v>3.5489999999999999</v>
      </c>
      <c r="HZ71" s="64">
        <v>3.5190000000000001</v>
      </c>
      <c r="IA71" s="64">
        <v>3.488</v>
      </c>
      <c r="IB71" s="64">
        <v>3.4590000000000001</v>
      </c>
      <c r="IC71" s="64">
        <v>3.43</v>
      </c>
      <c r="ID71" s="64">
        <v>3.4009999999999998</v>
      </c>
      <c r="IE71" s="64">
        <v>3.3719999999999999</v>
      </c>
      <c r="IF71" s="64">
        <v>3.3439999999999999</v>
      </c>
      <c r="IG71" s="64">
        <v>3.3170000000000002</v>
      </c>
      <c r="IH71" s="64">
        <v>3.2890000000000001</v>
      </c>
      <c r="II71" s="64">
        <v>3.262</v>
      </c>
      <c r="IJ71" s="64">
        <v>3.2360000000000002</v>
      </c>
      <c r="IK71" s="64">
        <v>3.21</v>
      </c>
      <c r="IL71" s="64">
        <v>3.1840000000000002</v>
      </c>
      <c r="IM71" s="64">
        <v>3.1579999999999999</v>
      </c>
      <c r="IN71" s="64">
        <v>3.133</v>
      </c>
      <c r="IO71" s="64">
        <v>3.1080000000000001</v>
      </c>
      <c r="IP71" s="64">
        <v>3.0840000000000001</v>
      </c>
      <c r="IQ71" s="64">
        <v>3.06</v>
      </c>
      <c r="IR71" s="64">
        <v>3.036</v>
      </c>
      <c r="IS71" s="64">
        <v>3.012</v>
      </c>
      <c r="IT71" s="64">
        <v>2.9889999999999999</v>
      </c>
      <c r="IU71" s="64">
        <v>2.9660000000000002</v>
      </c>
      <c r="IV71" s="64">
        <v>2.9430000000000001</v>
      </c>
      <c r="IW71" s="64">
        <v>2.9209999999999998</v>
      </c>
      <c r="IX71" s="64">
        <v>2.899</v>
      </c>
      <c r="IY71" s="64">
        <v>2.8769999999999998</v>
      </c>
      <c r="IZ71" s="64">
        <v>2.855</v>
      </c>
      <c r="JA71" s="64">
        <v>2.8340000000000001</v>
      </c>
      <c r="JB71" s="64">
        <v>2.8130000000000002</v>
      </c>
      <c r="JC71" s="64">
        <v>2.7919999999999998</v>
      </c>
      <c r="JD71" s="64">
        <v>2.7719999999999998</v>
      </c>
      <c r="JE71" s="64">
        <v>2.7509999999999999</v>
      </c>
      <c r="JF71" s="64">
        <v>2.7309999999999999</v>
      </c>
      <c r="JG71" s="64">
        <v>2.7120000000000002</v>
      </c>
      <c r="JH71" s="64">
        <v>2.6920000000000002</v>
      </c>
      <c r="JI71" s="64">
        <v>2.673</v>
      </c>
      <c r="JJ71" s="64">
        <v>2.6539999999999999</v>
      </c>
      <c r="JK71" s="64">
        <v>2.6349999999999998</v>
      </c>
      <c r="JL71" s="64">
        <v>2.6160000000000001</v>
      </c>
      <c r="JM71" s="64">
        <v>2.5979999999999999</v>
      </c>
      <c r="JN71" s="64">
        <v>2.58</v>
      </c>
      <c r="JO71" s="64">
        <v>2.5619999999999998</v>
      </c>
      <c r="JP71" s="64">
        <v>2.544</v>
      </c>
      <c r="JQ71" s="64">
        <v>2.5259999999999998</v>
      </c>
      <c r="JR71" s="64">
        <v>2.5089999999999999</v>
      </c>
      <c r="JS71" s="64">
        <v>2.492</v>
      </c>
      <c r="JT71" s="64">
        <v>2.4750000000000001</v>
      </c>
      <c r="JU71" s="64">
        <v>2.4580000000000002</v>
      </c>
      <c r="JV71" s="64">
        <v>2.4420000000000002</v>
      </c>
      <c r="JW71" s="64">
        <v>2.4249999999999998</v>
      </c>
      <c r="JX71" s="64">
        <v>2.4089999999999998</v>
      </c>
      <c r="JY71" s="64">
        <v>2.3929999999999998</v>
      </c>
      <c r="JZ71" s="64">
        <v>2.3769999999999998</v>
      </c>
      <c r="KA71" s="64">
        <v>2.3610000000000002</v>
      </c>
      <c r="KB71" s="64">
        <v>2.3460000000000001</v>
      </c>
      <c r="KC71" s="64">
        <v>2.331</v>
      </c>
      <c r="KD71" s="64">
        <v>2.3149999999999999</v>
      </c>
      <c r="KE71" s="64">
        <v>2.2999999999999998</v>
      </c>
      <c r="KF71" s="64">
        <v>2.286</v>
      </c>
      <c r="KG71" s="64">
        <v>2.2709999999999999</v>
      </c>
      <c r="KH71" s="64">
        <v>2.2559999999999998</v>
      </c>
      <c r="KI71" s="64">
        <v>2.242</v>
      </c>
      <c r="KJ71" s="64">
        <v>2.2280000000000002</v>
      </c>
      <c r="KK71" s="64">
        <v>2.214</v>
      </c>
      <c r="KL71" s="64">
        <v>2.2000000000000002</v>
      </c>
      <c r="KM71" s="64">
        <v>2.1859999999999999</v>
      </c>
      <c r="KN71" s="64">
        <v>2.173</v>
      </c>
      <c r="KO71" s="64">
        <v>2.1589999999999998</v>
      </c>
      <c r="KP71" s="64">
        <v>2.1459999999999999</v>
      </c>
      <c r="KQ71" s="64">
        <v>2.133</v>
      </c>
      <c r="KR71" s="64">
        <v>2.12</v>
      </c>
      <c r="KS71" s="64">
        <v>2.1070000000000002</v>
      </c>
      <c r="KT71" s="64">
        <v>2.0939999999999999</v>
      </c>
      <c r="KU71" s="64">
        <v>2.081</v>
      </c>
      <c r="KV71" s="64">
        <v>2.069</v>
      </c>
      <c r="KW71" s="64">
        <v>2.056</v>
      </c>
      <c r="KX71" s="64">
        <v>2.044</v>
      </c>
      <c r="KY71" s="64">
        <v>2.032</v>
      </c>
      <c r="KZ71" s="64">
        <v>2.02</v>
      </c>
      <c r="LA71" s="64">
        <v>2.008</v>
      </c>
      <c r="LB71" s="64">
        <v>1.996</v>
      </c>
      <c r="LC71" s="64">
        <v>1.9850000000000001</v>
      </c>
      <c r="LD71" s="64">
        <v>1.9730000000000001</v>
      </c>
      <c r="LE71" s="65">
        <v>1.962</v>
      </c>
    </row>
  </sheetData>
  <sheetProtection algorithmName="SHA-512" hashValue="eLa1W34iRUqkFGVI4ctTO85PLMvfGixIpkr3CmIMmpAMYDLhBPwvwQID95VUNUhajwUNFoXimTGrtuR9oGop3g==" saltValue="A+MXiY9mZ5/wBI7YTIXOTg==" spinCount="100000" sheet="1" objects="1" scenarios="1" formatColumns="0" formatRows="0" selectLockedCells="1" selectUnlockedCells="1"/>
  <mergeCells count="26">
    <mergeCell ref="C10:D11"/>
    <mergeCell ref="C3:D3"/>
    <mergeCell ref="C2:F2"/>
    <mergeCell ref="C12:F12"/>
    <mergeCell ref="C6:D6"/>
    <mergeCell ref="C4:D4"/>
    <mergeCell ref="C5:D5"/>
    <mergeCell ref="C7:D7"/>
    <mergeCell ref="C8:D8"/>
    <mergeCell ref="C9:D9"/>
    <mergeCell ref="I5:K6"/>
    <mergeCell ref="I13:K14"/>
    <mergeCell ref="H2:O3"/>
    <mergeCell ref="H10:O11"/>
    <mergeCell ref="H46:LE46"/>
    <mergeCell ref="H18:LE18"/>
    <mergeCell ref="C18:C19"/>
    <mergeCell ref="D18:D19"/>
    <mergeCell ref="E18:E19"/>
    <mergeCell ref="F18:F19"/>
    <mergeCell ref="G18:G19"/>
    <mergeCell ref="C46:C47"/>
    <mergeCell ref="D46:D47"/>
    <mergeCell ref="E46:E47"/>
    <mergeCell ref="F46:F47"/>
    <mergeCell ref="G46:G47"/>
  </mergeCells>
  <pageMargins left="0.7" right="0.7" top="0.75" bottom="0.75" header="0.3" footer="0.3"/>
  <pageSetup orientation="portrait" horizontalDpi="1200" verticalDpi="1200" r:id="rId1"/>
  <ignoredErrors>
    <ignoredError sqref="E45" formula="1"/>
    <ignoredError sqref="E4:F4 E7:F7 F6 E10:F10 F8 E11:F11 F9 F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Z45"/>
  <sheetViews>
    <sheetView showGridLines="0" zoomScaleNormal="100" workbookViewId="0">
      <selection activeCell="F21" sqref="F21"/>
    </sheetView>
  </sheetViews>
  <sheetFormatPr defaultRowHeight="15" x14ac:dyDescent="0.25"/>
  <cols>
    <col min="1" max="1" width="4.140625" style="146" customWidth="1"/>
    <col min="2" max="2" width="37" style="146" bestFit="1" customWidth="1"/>
    <col min="3" max="3" width="11.42578125" style="146" customWidth="1"/>
    <col min="4" max="4" width="14.28515625" style="146" customWidth="1"/>
    <col min="5" max="5" width="13.7109375" style="146" bestFit="1" customWidth="1"/>
    <col min="6" max="9" width="9.5703125" style="146" bestFit="1" customWidth="1"/>
    <col min="10" max="10" width="13.28515625" style="146" bestFit="1" customWidth="1"/>
    <col min="11" max="13" width="9.5703125" style="146" bestFit="1" customWidth="1"/>
    <col min="14" max="14" width="12.140625" style="146" bestFit="1" customWidth="1"/>
    <col min="15" max="17" width="9.5703125" style="146" bestFit="1" customWidth="1"/>
    <col min="18" max="18" width="12.140625" style="146" bestFit="1" customWidth="1"/>
    <col min="19" max="20" width="9.5703125" style="146" bestFit="1" customWidth="1"/>
    <col min="21" max="21" width="13.5703125" style="146" customWidth="1"/>
    <col min="22" max="22" width="13.7109375" style="146" customWidth="1"/>
    <col min="23" max="23" width="12.42578125" style="146" customWidth="1"/>
    <col min="24" max="16384" width="9.140625" style="146"/>
  </cols>
  <sheetData>
    <row r="1" spans="2:26" ht="15.75" thickBot="1" x14ac:dyDescent="0.3">
      <c r="C1" s="81"/>
      <c r="D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2:26" ht="15.75" customHeight="1" thickBot="1" x14ac:dyDescent="0.3">
      <c r="B2" s="259" t="s">
        <v>43</v>
      </c>
      <c r="C2" s="260"/>
      <c r="D2" s="261"/>
      <c r="E2" s="141"/>
      <c r="F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spans="2:26" x14ac:dyDescent="0.25">
      <c r="B3" s="161" t="s">
        <v>85</v>
      </c>
      <c r="C3" s="82">
        <f>UI!F9</f>
        <v>500</v>
      </c>
      <c r="D3" s="149" t="s">
        <v>0</v>
      </c>
      <c r="E3" s="141"/>
      <c r="F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</row>
    <row r="4" spans="2:26" ht="18" x14ac:dyDescent="0.25">
      <c r="B4" s="162" t="s">
        <v>84</v>
      </c>
      <c r="C4" s="142">
        <f>UI!F18</f>
        <v>0.15</v>
      </c>
      <c r="D4" s="149" t="s">
        <v>5</v>
      </c>
      <c r="E4" s="141"/>
      <c r="F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147"/>
      <c r="W4" s="81"/>
      <c r="X4" s="81"/>
      <c r="Y4" s="81"/>
      <c r="Z4" s="81"/>
    </row>
    <row r="5" spans="2:26" ht="18.75" thickBot="1" x14ac:dyDescent="0.3">
      <c r="B5" s="159" t="s">
        <v>86</v>
      </c>
      <c r="C5" s="150">
        <f>UI!F21</f>
        <v>50</v>
      </c>
      <c r="D5" s="151" t="s">
        <v>1</v>
      </c>
      <c r="E5" s="141"/>
      <c r="F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147"/>
      <c r="W5" s="81"/>
      <c r="X5" s="81"/>
      <c r="Y5" s="81"/>
      <c r="Z5" s="81"/>
    </row>
    <row r="6" spans="2:26" ht="15.75" customHeight="1" thickBot="1" x14ac:dyDescent="0.3">
      <c r="B6" s="256" t="s">
        <v>41</v>
      </c>
      <c r="C6" s="257"/>
      <c r="D6" s="258"/>
      <c r="E6" s="141"/>
      <c r="F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</row>
    <row r="7" spans="2:26" ht="15" customHeight="1" x14ac:dyDescent="0.25">
      <c r="B7" s="152"/>
      <c r="C7" s="143" t="s">
        <v>36</v>
      </c>
      <c r="D7" s="153" t="s">
        <v>37</v>
      </c>
      <c r="E7" s="82"/>
      <c r="F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148"/>
      <c r="W7" s="81"/>
      <c r="X7" s="81"/>
      <c r="Y7" s="81"/>
      <c r="Z7" s="81"/>
    </row>
    <row r="8" spans="2:26" ht="18.75" customHeight="1" thickBot="1" x14ac:dyDescent="0.3">
      <c r="B8" s="159" t="s">
        <v>40</v>
      </c>
      <c r="C8" s="150">
        <f>IF('AERSCREEN Results'!E4="BDW",'AERSCREEN Results'!L14,'AERSCREEN Results'!L6)</f>
        <v>652.79999999999995</v>
      </c>
      <c r="D8" s="154">
        <f>IF('AERSCREEN Results'!E4="BDW",'AERSCREEN Results'!N14,'AERSCREEN Results'!N6)</f>
        <v>2715</v>
      </c>
      <c r="E8" s="81"/>
      <c r="F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148"/>
      <c r="W8" s="81"/>
      <c r="X8" s="81"/>
      <c r="Y8" s="81"/>
      <c r="Z8" s="81"/>
    </row>
    <row r="9" spans="2:26" ht="15.75" customHeight="1" thickBot="1" x14ac:dyDescent="0.3">
      <c r="B9" s="256" t="s">
        <v>63</v>
      </c>
      <c r="C9" s="257"/>
      <c r="D9" s="258"/>
      <c r="E9" s="81"/>
      <c r="F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148"/>
      <c r="W9" s="81"/>
      <c r="X9" s="81"/>
      <c r="Y9" s="81"/>
      <c r="Z9" s="81"/>
    </row>
    <row r="10" spans="2:26" ht="15" customHeight="1" x14ac:dyDescent="0.25">
      <c r="B10" s="163" t="s">
        <v>64</v>
      </c>
      <c r="C10" s="144">
        <f>C4/453.592*$C$3*$C$5</f>
        <v>8.2673415756891657</v>
      </c>
      <c r="D10" s="155" t="s">
        <v>65</v>
      </c>
      <c r="E10" s="81"/>
      <c r="F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148"/>
      <c r="W10" s="81"/>
      <c r="X10" s="81"/>
      <c r="Y10" s="81"/>
      <c r="Z10" s="81"/>
    </row>
    <row r="11" spans="2:26" ht="18" customHeight="1" x14ac:dyDescent="0.25">
      <c r="B11" s="164" t="s">
        <v>66</v>
      </c>
      <c r="C11" s="192">
        <f>C8*0.1*453.592/60/60/24/365*C10</f>
        <v>7.7625570776255716E-3</v>
      </c>
      <c r="D11" s="156" t="s">
        <v>68</v>
      </c>
      <c r="E11" s="81"/>
      <c r="F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148"/>
      <c r="W11" s="81"/>
      <c r="X11" s="81"/>
      <c r="Y11" s="81"/>
      <c r="Z11" s="81"/>
    </row>
    <row r="12" spans="2:26" ht="18" thickBot="1" x14ac:dyDescent="0.3">
      <c r="B12" s="165" t="s">
        <v>67</v>
      </c>
      <c r="C12" s="193">
        <f>D8*0.1*453.592/60/60/24/365*C10</f>
        <v>3.2284531963470316E-2</v>
      </c>
      <c r="D12" s="157" t="s">
        <v>68</v>
      </c>
      <c r="E12" s="81"/>
      <c r="F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148"/>
      <c r="W12" s="81"/>
      <c r="X12" s="81"/>
      <c r="Y12" s="81"/>
      <c r="Z12" s="81"/>
    </row>
    <row r="13" spans="2:26" ht="15.75" thickBot="1" x14ac:dyDescent="0.3">
      <c r="B13" s="256" t="s">
        <v>42</v>
      </c>
      <c r="C13" s="257"/>
      <c r="D13" s="258"/>
      <c r="E13" s="81"/>
      <c r="F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</row>
    <row r="14" spans="2:26" ht="18" x14ac:dyDescent="0.25">
      <c r="B14" s="166" t="s">
        <v>44</v>
      </c>
      <c r="C14" s="82">
        <v>759.16</v>
      </c>
      <c r="D14" s="149"/>
      <c r="E14" s="81"/>
      <c r="F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</row>
    <row r="15" spans="2:26" ht="18" x14ac:dyDescent="0.25">
      <c r="B15" s="160" t="s">
        <v>45</v>
      </c>
      <c r="C15" s="145">
        <v>61.887999999999998</v>
      </c>
      <c r="D15" s="149"/>
      <c r="E15" s="81"/>
      <c r="F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</row>
    <row r="16" spans="2:26" ht="15.75" thickBot="1" x14ac:dyDescent="0.3">
      <c r="B16" s="159" t="s">
        <v>39</v>
      </c>
      <c r="C16" s="158">
        <v>5</v>
      </c>
      <c r="D16" s="151"/>
      <c r="E16" s="81"/>
      <c r="F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</row>
    <row r="17" spans="2:26" ht="15.75" thickBot="1" x14ac:dyDescent="0.3">
      <c r="B17" s="81"/>
      <c r="D17" s="81"/>
      <c r="E17" s="81"/>
      <c r="F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</row>
    <row r="18" spans="2:26" ht="32.25" thickBot="1" x14ac:dyDescent="0.3">
      <c r="B18" s="262" t="s">
        <v>31</v>
      </c>
      <c r="C18" s="263"/>
      <c r="D18" s="264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</row>
    <row r="19" spans="2:26" ht="21" x14ac:dyDescent="0.25">
      <c r="B19" s="171" t="s">
        <v>32</v>
      </c>
      <c r="C19" s="172">
        <f>C11*C14</f>
        <v>5.8930228310502288</v>
      </c>
      <c r="D19" s="173" t="s">
        <v>59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</row>
    <row r="20" spans="2:26" ht="21" x14ac:dyDescent="0.25">
      <c r="B20" s="167" t="s">
        <v>33</v>
      </c>
      <c r="C20" s="169">
        <f>C12*C15</f>
        <v>1.9980251141552507</v>
      </c>
      <c r="D20" s="170" t="s">
        <v>59</v>
      </c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</row>
    <row r="21" spans="2:26" ht="21" x14ac:dyDescent="0.25">
      <c r="B21" s="167" t="s">
        <v>34</v>
      </c>
      <c r="C21" s="252">
        <f>C11/C16</f>
        <v>1.5525114155251142E-3</v>
      </c>
      <c r="D21" s="253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</row>
    <row r="22" spans="2:26" ht="21.75" thickBot="1" x14ac:dyDescent="0.3">
      <c r="B22" s="168" t="s">
        <v>35</v>
      </c>
      <c r="C22" s="254">
        <f>C12/C16</f>
        <v>6.4569063926940631E-3</v>
      </c>
      <c r="D22" s="255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</row>
    <row r="23" spans="2:26" x14ac:dyDescent="0.25"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</row>
    <row r="24" spans="2:26" x14ac:dyDescent="0.25"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</row>
    <row r="25" spans="2:26" x14ac:dyDescent="0.25"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</row>
    <row r="26" spans="2:26" x14ac:dyDescent="0.25"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</row>
    <row r="27" spans="2:26" x14ac:dyDescent="0.25"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</row>
    <row r="28" spans="2:26" ht="15" customHeight="1" x14ac:dyDescent="0.25"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</row>
    <row r="29" spans="2:26" ht="15.75" customHeight="1" x14ac:dyDescent="0.25"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</row>
    <row r="30" spans="2:26" x14ac:dyDescent="0.25"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</row>
    <row r="31" spans="2:26" x14ac:dyDescent="0.25"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</row>
    <row r="32" spans="2:26" x14ac:dyDescent="0.25"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</row>
    <row r="33" spans="2:24" x14ac:dyDescent="0.25"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</row>
    <row r="34" spans="2:24" x14ac:dyDescent="0.25"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</row>
    <row r="35" spans="2:24" x14ac:dyDescent="0.25"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</row>
    <row r="36" spans="2:24" x14ac:dyDescent="0.25"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</row>
    <row r="37" spans="2:24" x14ac:dyDescent="0.25"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</row>
    <row r="38" spans="2:24" x14ac:dyDescent="0.25"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</row>
    <row r="39" spans="2:24" x14ac:dyDescent="0.25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</row>
    <row r="40" spans="2:24" x14ac:dyDescent="0.25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</row>
    <row r="41" spans="2:24" x14ac:dyDescent="0.25"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</row>
    <row r="42" spans="2:24" x14ac:dyDescent="0.25"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</row>
    <row r="43" spans="2:24" x14ac:dyDescent="0.25"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</row>
    <row r="44" spans="2:24" x14ac:dyDescent="0.25">
      <c r="C44" s="81"/>
      <c r="D44" s="81"/>
      <c r="F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</row>
    <row r="45" spans="2:24" x14ac:dyDescent="0.25">
      <c r="C45" s="81"/>
      <c r="D45" s="81"/>
      <c r="F45" s="81"/>
    </row>
  </sheetData>
  <sheetProtection algorithmName="SHA-512" hashValue="16miFd/qMg3ljQrwrKHDeHW0XgdUfDdVJuLXbuQjbB/pUmxIxyR12yiq5+u2w9Y0eX54XzKKPWQGnkkMyWIGLA==" saltValue="tMEOP569Mo7/Kzg5vg6t4w==" spinCount="100000" sheet="1" objects="1" scenarios="1" formatColumns="0" formatRows="0" selectLockedCells="1" selectUnlockedCells="1"/>
  <mergeCells count="7">
    <mergeCell ref="C21:D21"/>
    <mergeCell ref="C22:D22"/>
    <mergeCell ref="B6:D6"/>
    <mergeCell ref="B2:D2"/>
    <mergeCell ref="B13:D13"/>
    <mergeCell ref="B9:D9"/>
    <mergeCell ref="B18:D18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UI</vt:lpstr>
      <vt:lpstr>Met Sets</vt:lpstr>
      <vt:lpstr>AERSCREEN Results</vt:lpstr>
      <vt:lpstr>DICE Calculations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E. Cocchi</dc:creator>
  <cp:lastModifiedBy>Charlotte I. Mountain</cp:lastModifiedBy>
  <cp:lastPrinted>2017-09-13T21:26:54Z</cp:lastPrinted>
  <dcterms:created xsi:type="dcterms:W3CDTF">2017-02-22T15:22:36Z</dcterms:created>
  <dcterms:modified xsi:type="dcterms:W3CDTF">2018-08-15T22:04:00Z</dcterms:modified>
</cp:coreProperties>
</file>